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5105" windowHeight="13125" tabRatio="31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'Sheet1'!$AO$1:$AV$75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26" authorId="0">
      <text>
        <r>
          <rPr>
            <b/>
            <sz val="9"/>
            <color indexed="8"/>
            <rFont val="Tahoma"/>
            <family val="2"/>
          </rPr>
          <t xml:space="preserve">Dave:
</t>
        </r>
        <r>
          <rPr>
            <sz val="9"/>
            <color indexed="8"/>
            <rFont val="Tahoma"/>
            <family val="2"/>
          </rPr>
          <t>Closure at foot of Mound</t>
        </r>
      </text>
    </comment>
    <comment ref="G26" authorId="0">
      <text>
        <r>
          <rPr>
            <b/>
            <sz val="9"/>
            <color indexed="8"/>
            <rFont val="Tahoma"/>
            <family val="2"/>
          </rPr>
          <t xml:space="preserve">Dave:
</t>
        </r>
        <r>
          <rPr>
            <sz val="9"/>
            <color indexed="8"/>
            <rFont val="Tahoma"/>
            <family val="2"/>
          </rPr>
          <t>Closure at foot of Mound</t>
        </r>
      </text>
    </comment>
    <comment ref="H26" authorId="0">
      <text>
        <r>
          <rPr>
            <b/>
            <sz val="9"/>
            <color indexed="8"/>
            <rFont val="Tahoma"/>
            <family val="2"/>
          </rPr>
          <t xml:space="preserve">Dave:
</t>
        </r>
        <r>
          <rPr>
            <sz val="9"/>
            <color indexed="8"/>
            <rFont val="Tahoma"/>
            <family val="2"/>
          </rPr>
          <t>Mound reopened</t>
        </r>
      </text>
    </comment>
    <comment ref="I26" authorId="0">
      <text>
        <r>
          <rPr>
            <b/>
            <sz val="9"/>
            <color indexed="8"/>
            <rFont val="Tahoma"/>
            <family val="2"/>
          </rPr>
          <t xml:space="preserve">Dave: </t>
        </r>
        <r>
          <rPr>
            <sz val="9"/>
            <color indexed="8"/>
            <rFont val="Tahoma"/>
            <family val="2"/>
          </rPr>
          <t>Mound closed again</t>
        </r>
      </text>
    </comment>
    <comment ref="J26" authorId="0">
      <text>
        <r>
          <rPr>
            <b/>
            <sz val="9"/>
            <color indexed="8"/>
            <rFont val="Tahoma"/>
            <family val="2"/>
          </rPr>
          <t xml:space="preserve">Dave: </t>
        </r>
        <r>
          <rPr>
            <sz val="9"/>
            <color indexed="8"/>
            <rFont val="Tahoma"/>
            <family val="2"/>
          </rPr>
          <t>Mound closed to cars???</t>
        </r>
      </text>
    </comment>
    <comment ref="K26" authorId="0">
      <text>
        <r>
          <rPr>
            <b/>
            <sz val="9"/>
            <color indexed="8"/>
            <rFont val="Tahoma"/>
            <family val="2"/>
          </rPr>
          <t xml:space="preserve">Dave:
</t>
        </r>
        <r>
          <rPr>
            <sz val="9"/>
            <color indexed="8"/>
            <rFont val="Tahoma"/>
            <family val="2"/>
          </rPr>
          <t>Mound reopened</t>
        </r>
      </text>
    </comment>
    <comment ref="Y26" authorId="0">
      <text>
        <r>
          <rPr>
            <b/>
            <sz val="9"/>
            <color indexed="8"/>
            <rFont val="Tahoma"/>
            <family val="2"/>
          </rPr>
          <t xml:space="preserve">Dave:
</t>
        </r>
        <r>
          <rPr>
            <sz val="9"/>
            <color indexed="8"/>
            <rFont val="Tahoma"/>
            <family val="2"/>
          </rPr>
          <t>Closure at foot of Mound</t>
        </r>
      </text>
    </comment>
    <comment ref="Z26" authorId="0">
      <text>
        <r>
          <rPr>
            <b/>
            <sz val="9"/>
            <color indexed="8"/>
            <rFont val="Tahoma"/>
            <family val="2"/>
          </rPr>
          <t xml:space="preserve">Dave:
</t>
        </r>
        <r>
          <rPr>
            <sz val="9"/>
            <color indexed="8"/>
            <rFont val="Tahoma"/>
            <family val="2"/>
          </rPr>
          <t>Closure at foot of Mound</t>
        </r>
      </text>
    </comment>
    <comment ref="AA26" authorId="0">
      <text>
        <r>
          <rPr>
            <sz val="9"/>
            <color indexed="8"/>
            <rFont val="Tahoma"/>
            <family val="2"/>
          </rPr>
          <t xml:space="preserve">Dave: Mound open to all
</t>
        </r>
      </text>
    </comment>
    <comment ref="AB26" authorId="0">
      <text>
        <r>
          <rPr>
            <b/>
            <sz val="9"/>
            <color indexed="8"/>
            <rFont val="Tahoma"/>
            <family val="2"/>
          </rPr>
          <t xml:space="preserve">Dave: </t>
        </r>
        <r>
          <rPr>
            <sz val="9"/>
            <color indexed="8"/>
            <rFont val="Tahoma"/>
            <family val="2"/>
          </rPr>
          <t>Mound reopened to taxi/bus only</t>
        </r>
      </text>
    </comment>
    <comment ref="F35" authorId="0">
      <text>
        <r>
          <rPr>
            <b/>
            <sz val="9"/>
            <color indexed="8"/>
            <rFont val="Tahoma"/>
            <family val="2"/>
          </rPr>
          <t xml:space="preserve">Dave:
</t>
        </r>
        <r>
          <rPr>
            <sz val="9"/>
            <color indexed="8"/>
            <rFont val="Tahoma"/>
            <family val="2"/>
          </rPr>
          <t>Closure at foot of Mound</t>
        </r>
      </text>
    </comment>
    <comment ref="G35" authorId="0">
      <text>
        <r>
          <rPr>
            <b/>
            <sz val="9"/>
            <color indexed="8"/>
            <rFont val="Tahoma"/>
            <family val="2"/>
          </rPr>
          <t xml:space="preserve">Dave:
</t>
        </r>
        <r>
          <rPr>
            <sz val="9"/>
            <color indexed="8"/>
            <rFont val="Tahoma"/>
            <family val="2"/>
          </rPr>
          <t>Closure at foot of Mound</t>
        </r>
      </text>
    </comment>
    <comment ref="H35" authorId="0">
      <text>
        <r>
          <rPr>
            <b/>
            <sz val="9"/>
            <color indexed="8"/>
            <rFont val="Tahoma"/>
            <family val="2"/>
          </rPr>
          <t xml:space="preserve">Dave:
</t>
        </r>
        <r>
          <rPr>
            <sz val="9"/>
            <color indexed="8"/>
            <rFont val="Tahoma"/>
            <family val="2"/>
          </rPr>
          <t>Mound reopened</t>
        </r>
      </text>
    </comment>
    <comment ref="I35" authorId="0">
      <text>
        <r>
          <rPr>
            <b/>
            <sz val="8"/>
            <color indexed="8"/>
            <rFont val="Tahoma"/>
            <family val="2"/>
          </rPr>
          <t xml:space="preserve">Dave:
</t>
        </r>
        <r>
          <rPr>
            <sz val="8"/>
            <color indexed="8"/>
            <rFont val="Tahoma"/>
            <family val="2"/>
          </rPr>
          <t>Mound closed again</t>
        </r>
      </text>
    </comment>
    <comment ref="J35" authorId="0">
      <text>
        <r>
          <rPr>
            <b/>
            <sz val="8"/>
            <color indexed="8"/>
            <rFont val="Tahoma"/>
            <family val="2"/>
          </rPr>
          <t xml:space="preserve">Dave:
</t>
        </r>
        <r>
          <rPr>
            <sz val="8"/>
            <color indexed="8"/>
            <rFont val="Tahoma"/>
            <family val="2"/>
          </rPr>
          <t>Mound reopened</t>
        </r>
      </text>
    </comment>
    <comment ref="Y35" authorId="0">
      <text>
        <r>
          <rPr>
            <b/>
            <sz val="9"/>
            <color indexed="8"/>
            <rFont val="Tahoma"/>
            <family val="2"/>
          </rPr>
          <t xml:space="preserve">Dave:
</t>
        </r>
        <r>
          <rPr>
            <sz val="9"/>
            <color indexed="8"/>
            <rFont val="Tahoma"/>
            <family val="2"/>
          </rPr>
          <t>Closure at foot of Mound</t>
        </r>
      </text>
    </comment>
    <comment ref="Z35" authorId="0">
      <text>
        <r>
          <rPr>
            <b/>
            <sz val="9"/>
            <color indexed="8"/>
            <rFont val="Tahoma"/>
            <family val="2"/>
          </rPr>
          <t xml:space="preserve">Dave:
</t>
        </r>
        <r>
          <rPr>
            <sz val="9"/>
            <color indexed="8"/>
            <rFont val="Tahoma"/>
            <family val="2"/>
          </rPr>
          <t>Closure at foot of Mound</t>
        </r>
      </text>
    </comment>
    <comment ref="AA35" authorId="0">
      <text>
        <r>
          <rPr>
            <b/>
            <sz val="8"/>
            <color indexed="8"/>
            <rFont val="Tahoma"/>
            <family val="2"/>
          </rPr>
          <t xml:space="preserve">Dave:
</t>
        </r>
        <r>
          <rPr>
            <sz val="8"/>
            <color indexed="8"/>
            <rFont val="Tahoma"/>
            <family val="2"/>
          </rPr>
          <t>Mound open to all traffic</t>
        </r>
      </text>
    </comment>
    <comment ref="AB35" authorId="0">
      <text>
        <r>
          <rPr>
            <b/>
            <sz val="8"/>
            <color indexed="8"/>
            <rFont val="Tahoma"/>
            <family val="2"/>
          </rPr>
          <t xml:space="preserve">Dave:
</t>
        </r>
        <r>
          <rPr>
            <sz val="8"/>
            <color indexed="8"/>
            <rFont val="Tahoma"/>
            <family val="2"/>
          </rPr>
          <t>Mound reopened to taxi/bus only</t>
        </r>
      </text>
    </comment>
  </commentList>
</comments>
</file>

<file path=xl/sharedStrings.xml><?xml version="1.0" encoding="utf-8"?>
<sst xmlns="http://schemas.openxmlformats.org/spreadsheetml/2006/main" count="258" uniqueCount="110">
  <si>
    <t>8-9a.m. NOVEMBER COUNTS</t>
  </si>
  <si>
    <t>8-9a.m. MAY COUNTS</t>
  </si>
  <si>
    <t>1230-1330 NOV COUNTS</t>
  </si>
  <si>
    <t>1230-1330 MAY COUNTS</t>
  </si>
  <si>
    <t>covid</t>
  </si>
  <si>
    <t>post-covid</t>
  </si>
  <si>
    <t>Lothian Rd northbound - towards city</t>
  </si>
  <si>
    <t>Bikes 8-9</t>
  </si>
  <si>
    <t>Commercial 8-9</t>
  </si>
  <si>
    <t>Private 8-9</t>
  </si>
  <si>
    <t>Total vehicles 8-9</t>
  </si>
  <si>
    <t>Cyclist % 8-9am</t>
  </si>
  <si>
    <t>Single Occ cars % 8-9</t>
  </si>
  <si>
    <t>Lothian Rd southbound - away from city</t>
  </si>
  <si>
    <t>Forrest Rd northbound - towards city</t>
  </si>
  <si>
    <t>Forrest Rd southbound - away from city</t>
  </si>
  <si>
    <t>Total all 4 counting points</t>
  </si>
  <si>
    <t>Single Occ cars %  8-9</t>
  </si>
  <si>
    <t>Total northbound</t>
  </si>
  <si>
    <t>Total southbound</t>
  </si>
  <si>
    <t>Total N+S (this is a check against lines 45-48)</t>
  </si>
  <si>
    <t>Month-year</t>
  </si>
  <si>
    <t>Nov-14</t>
  </si>
  <si>
    <t>Nov-15</t>
  </si>
  <si>
    <t>Nov-16</t>
  </si>
  <si>
    <t>Nov-17</t>
  </si>
  <si>
    <t>Nov-18</t>
  </si>
  <si>
    <t>Nov-19</t>
  </si>
  <si>
    <t>Nov-20</t>
  </si>
  <si>
    <t>Nov-21</t>
  </si>
  <si>
    <t>Weather</t>
  </si>
  <si>
    <t>Wet</t>
  </si>
  <si>
    <t>Fine</t>
  </si>
  <si>
    <t>Unsettled, some drizzle</t>
  </si>
  <si>
    <t>Drizzle then cloud</t>
  </si>
  <si>
    <t>Fine, dry, cold</t>
  </si>
  <si>
    <t>Overcast, dry, mild</t>
  </si>
  <si>
    <t>Wet + 2 previous wet windy days</t>
  </si>
  <si>
    <t>Lovely day</t>
  </si>
  <si>
    <t>Cold, showers + previous cold wet day</t>
  </si>
  <si>
    <t>Mild foggy damp, not rain</t>
  </si>
  <si>
    <t>Cool, dry, bright</t>
  </si>
  <si>
    <t>?</t>
  </si>
  <si>
    <t>Dry, cool, windy</t>
  </si>
  <si>
    <t>Dry, cool, cloudy</t>
  </si>
  <si>
    <t>Windy cold , slight rain</t>
  </si>
  <si>
    <t>Nice sunny day</t>
  </si>
  <si>
    <t>Dry but cold, windy</t>
  </si>
  <si>
    <t>Lovely sunny day</t>
  </si>
  <si>
    <t>Nice day, nice week</t>
  </si>
  <si>
    <t>Cool but sunny, ditto the week</t>
  </si>
  <si>
    <t>chilly but dry</t>
  </si>
  <si>
    <t>dry, cool</t>
  </si>
  <si>
    <t>Other Notes</t>
  </si>
  <si>
    <t>First time we estimated single-occupancy cars</t>
  </si>
  <si>
    <t xml:space="preserve">Mound closure probably affected southbound Forrest Rd. </t>
  </si>
  <si>
    <t>Mound closure continuing; freer flow now at foot of Lothian Rd, to QF St and to Charlotte Sq</t>
  </si>
  <si>
    <t>Mound re-opened; first May count with Princes St tramlines - has this deterred Forrest Rd northbound cyclists?</t>
  </si>
  <si>
    <t>Mound re-opened; first Nov count with Princes St tramlines - has this deterred Forrest Rd northbound cyclists?</t>
  </si>
  <si>
    <t>As May 2010, Princes St tramlines in place, freeflow at foot of Mound and of Lothian Road.  BUT Queensferry St shut (gas main) so traffic going via Hay't (&amp; Forrest Rd??)</t>
  </si>
  <si>
    <t>Mound closure; Princes St closed (to buses/taxis); freeish flow at foot of Lothian Rd, to QF St and to Charlotte Sq</t>
  </si>
  <si>
    <t>Mound reopened to bus+taxi, not cars; Princes St closed (to bus/taxi); free flow at foot of Lothian Rd to QF St &amp; Charlotte Sq</t>
  </si>
  <si>
    <t>Mound reopened to bus/taxi (cars?); Princes St open to bus/taxi; Lothian Rd to Charlotte Sq but Shandwick Pl &amp; QF St closed</t>
  </si>
  <si>
    <t>Mound open to all traffic; Princes St open to bus/taxi; Lothian Rd to Princes St (and for Charlotte Sq).  Shadwick Pl &amp; QF St closed</t>
  </si>
  <si>
    <t>Haymarket area now reopened to all traffic (probably taking some traffic from Lothian Rd; also many tramline crashes at Haymkt).  No other changes.</t>
  </si>
  <si>
    <t>All traffic routes reopened (as for last November).  Spring 2014: Meadows public counter installed</t>
  </si>
  <si>
    <t>No known traffic changes.  First period to get any full effect from Meadows public counter</t>
  </si>
  <si>
    <t>No known traffic changes.</t>
  </si>
  <si>
    <t>Worst weather ever, rain, drizzle + following 2 wet windy days</t>
  </si>
  <si>
    <t xml:space="preserve">No known traffic changes. </t>
  </si>
  <si>
    <t xml:space="preserve"> Lovely weather, series of sunny days</t>
  </si>
  <si>
    <t>Lovely weather, series of sunny days</t>
  </si>
  <si>
    <t xml:space="preserve">Lovely weather, series of sunny days. </t>
  </si>
  <si>
    <t xml:space="preserve"> Congestion on Bridges due to Leith St restrictions, may have added to Forrest Rd slightly</t>
  </si>
  <si>
    <t>Lovely weather, series of sunny days.</t>
  </si>
  <si>
    <t xml:space="preserve"> Leith Street closed to motor traffic for 10 months - hence more cars on Forrest Rd?</t>
  </si>
  <si>
    <t xml:space="preserve">Sunny days but cool. </t>
  </si>
  <si>
    <t>Leith Street closed to motor traffic for 10 months. Unclear why poor results Lothian Rd but unchanged Forrest Rd</t>
  </si>
  <si>
    <t>Sunny, cool, nice day, though showery previous days   Major resurfacing on Home Street.  Leith Street reopened.</t>
  </si>
  <si>
    <t>Sunny, warm, nice all week</t>
  </si>
  <si>
    <t>Cold wet commute time, following a cold wet day</t>
  </si>
  <si>
    <t>Cloud &amp; sun, chilly but dry</t>
  </si>
  <si>
    <t>Chilly but bright &amp; dry</t>
  </si>
  <si>
    <t>no significant traffic works</t>
  </si>
  <si>
    <t>Dry; 8-9 coolish/a bit foggy, but warm by 12.30</t>
  </si>
  <si>
    <t>North Bridge closed northbound</t>
  </si>
  <si>
    <t>dry, warm</t>
  </si>
  <si>
    <t>post-cov</t>
  </si>
  <si>
    <t>Bikes 1230-1330</t>
  </si>
  <si>
    <t>Commercial 1230-1330</t>
  </si>
  <si>
    <t>Private 1230-1330</t>
  </si>
  <si>
    <t>Cyclist % 1230-1330am</t>
  </si>
  <si>
    <t>Single Occ cars % 1230-1330</t>
  </si>
  <si>
    <t>Single Occ cars %  1230-1330</t>
  </si>
  <si>
    <t>Tot vehicles 1230-1330</t>
  </si>
  <si>
    <t>dry, mildl</t>
  </si>
  <si>
    <t>Dry, mild; clear; overcast lunchtime</t>
  </si>
  <si>
    <t>Nov-22</t>
  </si>
  <si>
    <t>mild, dry, bright</t>
  </si>
  <si>
    <t>North Bridge reopened to 2-way (previously southbound only)  Dry, bright, breezy.  Lots of delivery bikes noted in lunchtime count</t>
  </si>
  <si>
    <t>bright, breezy</t>
  </si>
  <si>
    <t>SPOKES TRAFFIC COUNT TRENDS ... NB 1230-1330 counts only began Nov 2021</t>
  </si>
  <si>
    <t xml:space="preserve">SPOKES TRAFFIC COUNT TRENDS </t>
  </si>
  <si>
    <t>Nov-23</t>
  </si>
  <si>
    <t>cool, dry, bright</t>
  </si>
  <si>
    <t xml:space="preserve">North Bridge reopened to 2-way (previously southbound only)  Dry, bright, breezy, cool. </t>
  </si>
  <si>
    <t>Damp a.m., drizzle at lunch</t>
  </si>
  <si>
    <t>LEZ signs up; new traffic management at Tollcross;  Damp, with drizzle at lunchtime</t>
  </si>
  <si>
    <t xml:space="preserve"> Fewer cars, more bikes, less single occupancy</t>
  </si>
  <si>
    <t>FIRST COVID COUNT Mild, foggy, damp, no wind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</si>
</sst>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;@"/>
    <numFmt numFmtId="165" formatCode="0.0%"/>
  </numFmts>
  <fonts count="2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7" fontId="5" fillId="0" borderId="0" xfId="0" applyNumberFormat="1" applyFont="1" applyFill="1" applyBorder="1" applyAlignment="1" applyProtection="1">
      <alignment/>
      <protection locked="0"/>
    </xf>
    <xf numFmtId="17" fontId="5" fillId="0" borderId="0" xfId="0" applyNumberFormat="1" applyFont="1" applyFill="1" applyBorder="1" applyAlignment="1" applyProtection="1">
      <alignment/>
      <protection locked="0"/>
    </xf>
    <xf numFmtId="17" fontId="5" fillId="0" borderId="0" xfId="0" applyNumberFormat="1" applyFont="1" applyAlignment="1">
      <alignment/>
    </xf>
    <xf numFmtId="164" fontId="5" fillId="0" borderId="0" xfId="0" applyNumberFormat="1" applyFont="1" applyFill="1" applyBorder="1" applyAlignment="1" applyProtection="1">
      <alignment/>
      <protection locked="0"/>
    </xf>
    <xf numFmtId="17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Border="1" applyAlignment="1" applyProtection="1">
      <alignment/>
      <protection locked="0"/>
    </xf>
    <xf numFmtId="0" fontId="5" fillId="2" borderId="1" xfId="0" applyNumberFormat="1" applyFont="1" applyFill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 applyProtection="1">
      <alignment/>
      <protection locked="0"/>
    </xf>
    <xf numFmtId="0" fontId="1" fillId="2" borderId="0" xfId="0" applyNumberFormat="1" applyFont="1" applyFill="1" applyBorder="1" applyAlignment="1" applyProtection="1">
      <alignment/>
      <protection locked="0"/>
    </xf>
    <xf numFmtId="0" fontId="1" fillId="2" borderId="3" xfId="0" applyNumberFormat="1" applyFont="1" applyFill="1" applyBorder="1" applyAlignment="1" applyProtection="1">
      <alignment horizontal="left"/>
      <protection locked="0"/>
    </xf>
    <xf numFmtId="0" fontId="1" fillId="2" borderId="4" xfId="0" applyNumberFormat="1" applyFont="1" applyFill="1" applyBorder="1" applyAlignment="1" applyProtection="1">
      <alignment/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1" fillId="2" borderId="3" xfId="0" applyNumberFormat="1" applyFont="1" applyFill="1" applyBorder="1" applyAlignment="1" applyProtection="1">
      <alignment horizontal="left"/>
      <protection locked="0"/>
    </xf>
    <xf numFmtId="165" fontId="1" fillId="2" borderId="4" xfId="0" applyNumberFormat="1" applyFont="1" applyFill="1" applyBorder="1" applyAlignment="1" applyProtection="1">
      <alignment/>
      <protection locked="0"/>
    </xf>
    <xf numFmtId="0" fontId="1" fillId="2" borderId="5" xfId="0" applyNumberFormat="1" applyFont="1" applyFill="1" applyBorder="1" applyAlignment="1" applyProtection="1">
      <alignment horizontal="left"/>
      <protection locked="0"/>
    </xf>
    <xf numFmtId="0" fontId="1" fillId="2" borderId="6" xfId="0" applyNumberFormat="1" applyFont="1" applyFill="1" applyBorder="1" applyAlignment="1" applyProtection="1">
      <alignment/>
      <protection locked="0"/>
    </xf>
    <xf numFmtId="165" fontId="1" fillId="2" borderId="6" xfId="0" applyNumberFormat="1" applyFont="1" applyFill="1" applyBorder="1" applyAlignment="1" applyProtection="1">
      <alignment/>
      <protection locked="0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7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center" wrapText="1" shrinkToFit="1"/>
      <protection locked="0"/>
    </xf>
    <xf numFmtId="0" fontId="14" fillId="0" borderId="0" xfId="0" applyNumberFormat="1" applyFont="1" applyFill="1" applyBorder="1" applyAlignment="1" applyProtection="1">
      <alignment vertical="center" wrapText="1" shrinkToFit="1"/>
      <protection locked="0"/>
    </xf>
    <xf numFmtId="49" fontId="14" fillId="0" borderId="0" xfId="0" applyNumberFormat="1" applyFont="1" applyFill="1" applyBorder="1" applyAlignment="1" applyProtection="1">
      <alignment vertical="center" wrapText="1" shrinkToFit="1"/>
      <protection locked="0"/>
    </xf>
    <xf numFmtId="0" fontId="14" fillId="0" borderId="0" xfId="0" applyFont="1" applyAlignment="1">
      <alignment horizontal="right" wrapText="1"/>
    </xf>
    <xf numFmtId="0" fontId="14" fillId="0" borderId="0" xfId="0" applyNumberFormat="1" applyFont="1" applyFill="1" applyBorder="1" applyAlignment="1" applyProtection="1">
      <alignment horizontal="right" wrapText="1"/>
      <protection locked="0"/>
    </xf>
    <xf numFmtId="0" fontId="14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17" fontId="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7" fontId="1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7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4" borderId="0" xfId="0" applyNumberFormat="1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7.7109375" style="2" customWidth="1"/>
    <col min="3" max="3" width="4.00390625" style="2" customWidth="1"/>
    <col min="4" max="17" width="9.140625" style="2" hidden="1" customWidth="1"/>
    <col min="18" max="18" width="9.140625" style="2" customWidth="1"/>
    <col min="19" max="21" width="6.7109375" style="2" customWidth="1"/>
    <col min="22" max="22" width="4.00390625" style="2" customWidth="1"/>
    <col min="23" max="26" width="9.140625" style="2" hidden="1" customWidth="1"/>
    <col min="27" max="27" width="9.140625" style="0" hidden="1" customWidth="1"/>
    <col min="28" max="35" width="9.140625" style="2" hidden="1" customWidth="1"/>
    <col min="36" max="36" width="9.140625" style="2" customWidth="1"/>
    <col min="37" max="37" width="6.8515625" style="2" customWidth="1"/>
    <col min="38" max="39" width="6.7109375" style="2" customWidth="1"/>
    <col min="40" max="40" width="3.7109375" style="2" customWidth="1"/>
    <col min="41" max="41" width="18.00390625" style="1" customWidth="1"/>
    <col min="42" max="42" width="6.57421875" style="2" customWidth="1"/>
    <col min="43" max="44" width="7.00390625" style="2" customWidth="1"/>
    <col min="45" max="45" width="4.140625" style="2" customWidth="1"/>
    <col min="46" max="46" width="6.57421875" style="2" customWidth="1"/>
    <col min="47" max="47" width="6.8515625" style="2" customWidth="1"/>
    <col min="48" max="16384" width="10.00390625" style="2" customWidth="1"/>
  </cols>
  <sheetData>
    <row r="1" spans="1:41" ht="15.75">
      <c r="A1" s="3" t="s">
        <v>101</v>
      </c>
      <c r="AO1" s="3" t="s">
        <v>102</v>
      </c>
    </row>
    <row r="2" spans="1:47" ht="15.75">
      <c r="A2" s="3"/>
      <c r="D2" s="4" t="s">
        <v>0</v>
      </c>
      <c r="R2" s="60" t="s">
        <v>0</v>
      </c>
      <c r="W2" s="4" t="s">
        <v>1</v>
      </c>
      <c r="AJ2" s="59" t="s">
        <v>1</v>
      </c>
      <c r="AO2" s="3"/>
      <c r="AP2" s="4" t="s">
        <v>2</v>
      </c>
      <c r="AQ2" s="4"/>
      <c r="AR2" s="4"/>
      <c r="AS2" s="4"/>
      <c r="AT2" s="4" t="s">
        <v>3</v>
      </c>
      <c r="AU2" s="4" t="s">
        <v>3</v>
      </c>
    </row>
    <row r="3" spans="1:48" ht="13.5">
      <c r="A3" s="5"/>
      <c r="R3" s="6" t="s">
        <v>4</v>
      </c>
      <c r="S3" s="6" t="s">
        <v>4</v>
      </c>
      <c r="T3" s="57" t="s">
        <v>87</v>
      </c>
      <c r="U3" s="57" t="s">
        <v>87</v>
      </c>
      <c r="AA3" s="7"/>
      <c r="AJ3" s="8" t="s">
        <v>4</v>
      </c>
      <c r="AK3" s="8" t="s">
        <v>87</v>
      </c>
      <c r="AL3" s="8" t="s">
        <v>87</v>
      </c>
      <c r="AM3" s="8" t="s">
        <v>87</v>
      </c>
      <c r="AN3" s="56"/>
      <c r="AO3" s="5"/>
      <c r="AP3" s="8" t="s">
        <v>4</v>
      </c>
      <c r="AQ3" s="8" t="s">
        <v>87</v>
      </c>
      <c r="AR3" s="8" t="s">
        <v>87</v>
      </c>
      <c r="AS3" s="8"/>
      <c r="AT3" s="8" t="s">
        <v>5</v>
      </c>
      <c r="AU3" s="8" t="s">
        <v>5</v>
      </c>
      <c r="AV3" s="8" t="s">
        <v>5</v>
      </c>
    </row>
    <row r="4" spans="1:48" s="10" customFormat="1" ht="12.75">
      <c r="A4" s="9"/>
      <c r="D4" s="11">
        <v>39022</v>
      </c>
      <c r="E4" s="11">
        <v>39387</v>
      </c>
      <c r="F4" s="11">
        <v>39753</v>
      </c>
      <c r="G4" s="11">
        <v>40118</v>
      </c>
      <c r="H4" s="11">
        <v>40483</v>
      </c>
      <c r="I4" s="11">
        <v>40848</v>
      </c>
      <c r="J4" s="11">
        <v>41214</v>
      </c>
      <c r="K4" s="11">
        <v>41579</v>
      </c>
      <c r="L4" s="11">
        <v>41944</v>
      </c>
      <c r="M4" s="11">
        <v>42309</v>
      </c>
      <c r="N4" s="11">
        <v>42690</v>
      </c>
      <c r="O4" s="11">
        <v>43055</v>
      </c>
      <c r="P4" s="11">
        <v>43420</v>
      </c>
      <c r="Q4" s="11">
        <v>43770</v>
      </c>
      <c r="R4" s="11">
        <v>44136</v>
      </c>
      <c r="S4" s="11">
        <v>44501</v>
      </c>
      <c r="T4" s="11">
        <v>44866</v>
      </c>
      <c r="U4" s="11">
        <v>45231</v>
      </c>
      <c r="W4" s="11">
        <v>39203</v>
      </c>
      <c r="X4" s="11">
        <v>39569</v>
      </c>
      <c r="Y4" s="11">
        <v>39934</v>
      </c>
      <c r="Z4" s="12">
        <v>40299</v>
      </c>
      <c r="AA4" s="13">
        <v>40664</v>
      </c>
      <c r="AB4" s="11">
        <v>41030</v>
      </c>
      <c r="AC4" s="11">
        <v>41395</v>
      </c>
      <c r="AD4" s="11">
        <v>41760</v>
      </c>
      <c r="AE4" s="11">
        <v>42125</v>
      </c>
      <c r="AF4" s="11">
        <v>42491</v>
      </c>
      <c r="AG4" s="11">
        <v>42856</v>
      </c>
      <c r="AH4" s="14">
        <v>43221</v>
      </c>
      <c r="AI4" s="11">
        <v>43586</v>
      </c>
      <c r="AJ4" s="11">
        <v>44317</v>
      </c>
      <c r="AK4" s="15">
        <v>44682</v>
      </c>
      <c r="AL4" s="15">
        <v>45047</v>
      </c>
      <c r="AM4" s="15">
        <v>45413</v>
      </c>
      <c r="AN4" s="15"/>
      <c r="AO4" s="9"/>
      <c r="AP4" s="15">
        <v>44501</v>
      </c>
      <c r="AQ4" s="15">
        <v>44866</v>
      </c>
      <c r="AR4" s="15">
        <v>45231</v>
      </c>
      <c r="AS4" s="15"/>
      <c r="AT4" s="15">
        <v>44682</v>
      </c>
      <c r="AU4" s="15">
        <v>45047</v>
      </c>
      <c r="AV4" s="15">
        <v>45413</v>
      </c>
    </row>
    <row r="5" spans="1:41" ht="12.75">
      <c r="A5" s="9" t="s">
        <v>6</v>
      </c>
      <c r="AA5" s="7"/>
      <c r="AO5" s="9" t="s">
        <v>6</v>
      </c>
    </row>
    <row r="6" spans="1:48" ht="12.75">
      <c r="A6" s="5" t="s">
        <v>7</v>
      </c>
      <c r="D6" s="2">
        <v>133</v>
      </c>
      <c r="E6" s="2">
        <v>131</v>
      </c>
      <c r="F6" s="2">
        <v>171</v>
      </c>
      <c r="G6" s="2">
        <v>153</v>
      </c>
      <c r="H6" s="2">
        <v>168</v>
      </c>
      <c r="I6" s="2">
        <v>171</v>
      </c>
      <c r="J6" s="2">
        <v>171</v>
      </c>
      <c r="K6" s="2">
        <v>192</v>
      </c>
      <c r="L6" s="2">
        <v>182</v>
      </c>
      <c r="M6" s="2">
        <v>145</v>
      </c>
      <c r="N6" s="2">
        <v>154</v>
      </c>
      <c r="O6" s="2">
        <v>154</v>
      </c>
      <c r="P6" s="2">
        <v>160</v>
      </c>
      <c r="Q6" s="2">
        <v>125</v>
      </c>
      <c r="R6" s="2">
        <v>55</v>
      </c>
      <c r="S6" s="2">
        <v>90</v>
      </c>
      <c r="T6" s="2">
        <v>140</v>
      </c>
      <c r="U6" s="2">
        <v>116</v>
      </c>
      <c r="W6" s="2">
        <v>161</v>
      </c>
      <c r="X6" s="2">
        <v>157</v>
      </c>
      <c r="Y6" s="2">
        <v>168</v>
      </c>
      <c r="Z6" s="2">
        <v>173</v>
      </c>
      <c r="AA6" s="2">
        <v>157</v>
      </c>
      <c r="AB6" s="2">
        <v>181</v>
      </c>
      <c r="AC6" s="2">
        <v>190</v>
      </c>
      <c r="AD6" s="2">
        <v>198</v>
      </c>
      <c r="AE6" s="2">
        <v>165</v>
      </c>
      <c r="AF6" s="2">
        <v>204</v>
      </c>
      <c r="AG6" s="2">
        <v>199</v>
      </c>
      <c r="AH6" s="2">
        <v>174</v>
      </c>
      <c r="AI6" s="2">
        <v>180</v>
      </c>
      <c r="AJ6" s="2">
        <v>60</v>
      </c>
      <c r="AK6" s="2">
        <v>105</v>
      </c>
      <c r="AL6" s="2">
        <v>149</v>
      </c>
      <c r="AM6" s="2">
        <v>132</v>
      </c>
      <c r="AO6" s="5" t="s">
        <v>88</v>
      </c>
      <c r="AP6" s="2">
        <v>42</v>
      </c>
      <c r="AQ6" s="2">
        <v>34</v>
      </c>
      <c r="AR6" s="2">
        <v>38</v>
      </c>
      <c r="AT6" s="2">
        <v>34</v>
      </c>
      <c r="AU6" s="2">
        <v>46</v>
      </c>
      <c r="AV6" s="2">
        <v>38</v>
      </c>
    </row>
    <row r="7" spans="1:48" ht="12.75">
      <c r="A7" s="5" t="s">
        <v>8</v>
      </c>
      <c r="D7" s="2">
        <v>163</v>
      </c>
      <c r="E7" s="2">
        <v>157</v>
      </c>
      <c r="F7" s="2">
        <v>185</v>
      </c>
      <c r="G7" s="2">
        <v>180</v>
      </c>
      <c r="H7" s="2">
        <v>202</v>
      </c>
      <c r="I7" s="2">
        <v>195</v>
      </c>
      <c r="J7" s="2">
        <v>189</v>
      </c>
      <c r="K7" s="2">
        <v>176</v>
      </c>
      <c r="L7" s="2">
        <v>199</v>
      </c>
      <c r="M7" s="2">
        <v>165</v>
      </c>
      <c r="N7" s="2">
        <v>166</v>
      </c>
      <c r="O7" s="2">
        <v>181</v>
      </c>
      <c r="P7" s="2">
        <v>166</v>
      </c>
      <c r="Q7" s="2">
        <v>186</v>
      </c>
      <c r="R7" s="2">
        <v>157</v>
      </c>
      <c r="S7" s="2">
        <v>132</v>
      </c>
      <c r="T7" s="2">
        <v>162</v>
      </c>
      <c r="U7" s="2">
        <v>182</v>
      </c>
      <c r="W7" s="2">
        <v>173</v>
      </c>
      <c r="X7" s="2">
        <v>169</v>
      </c>
      <c r="Y7" s="2">
        <v>202</v>
      </c>
      <c r="Z7" s="2">
        <v>205</v>
      </c>
      <c r="AA7" s="2">
        <v>166</v>
      </c>
      <c r="AB7" s="2">
        <v>180</v>
      </c>
      <c r="AC7" s="2">
        <v>170</v>
      </c>
      <c r="AD7" s="2">
        <v>186</v>
      </c>
      <c r="AE7" s="2">
        <v>171</v>
      </c>
      <c r="AF7" s="2">
        <v>179</v>
      </c>
      <c r="AG7" s="2">
        <v>174</v>
      </c>
      <c r="AH7" s="2">
        <v>185</v>
      </c>
      <c r="AI7" s="2">
        <v>176</v>
      </c>
      <c r="AJ7" s="2">
        <v>156</v>
      </c>
      <c r="AK7" s="2">
        <v>194</v>
      </c>
      <c r="AL7" s="2">
        <v>194</v>
      </c>
      <c r="AM7" s="2">
        <v>165</v>
      </c>
      <c r="AO7" s="5" t="s">
        <v>89</v>
      </c>
      <c r="AP7" s="2">
        <v>190</v>
      </c>
      <c r="AQ7" s="2">
        <v>203</v>
      </c>
      <c r="AR7" s="2">
        <v>212</v>
      </c>
      <c r="AT7" s="2">
        <v>194</v>
      </c>
      <c r="AU7" s="2">
        <v>201</v>
      </c>
      <c r="AV7" s="2">
        <v>205</v>
      </c>
    </row>
    <row r="8" spans="1:48" ht="12.75">
      <c r="A8" s="5" t="s">
        <v>9</v>
      </c>
      <c r="D8" s="2">
        <v>658</v>
      </c>
      <c r="E8" s="2">
        <v>610</v>
      </c>
      <c r="F8" s="2">
        <v>662</v>
      </c>
      <c r="G8" s="2">
        <v>633</v>
      </c>
      <c r="H8" s="2">
        <v>640</v>
      </c>
      <c r="I8" s="2">
        <v>641</v>
      </c>
      <c r="J8" s="2">
        <v>655</v>
      </c>
      <c r="K8" s="2">
        <v>558</v>
      </c>
      <c r="L8" s="2">
        <v>557</v>
      </c>
      <c r="M8" s="2">
        <v>469</v>
      </c>
      <c r="N8" s="2">
        <v>456</v>
      </c>
      <c r="O8" s="2">
        <v>482</v>
      </c>
      <c r="P8" s="2">
        <v>451</v>
      </c>
      <c r="Q8" s="2">
        <v>438</v>
      </c>
      <c r="R8" s="2">
        <v>346</v>
      </c>
      <c r="S8" s="2">
        <v>405</v>
      </c>
      <c r="T8" s="2">
        <v>453</v>
      </c>
      <c r="U8" s="2">
        <v>430</v>
      </c>
      <c r="W8" s="2">
        <v>509</v>
      </c>
      <c r="X8" s="2">
        <v>497</v>
      </c>
      <c r="Y8" s="2">
        <v>625</v>
      </c>
      <c r="Z8" s="2">
        <v>587</v>
      </c>
      <c r="AA8" s="2">
        <v>534</v>
      </c>
      <c r="AB8" s="2">
        <v>659</v>
      </c>
      <c r="AC8" s="2">
        <v>593</v>
      </c>
      <c r="AD8" s="2">
        <v>552</v>
      </c>
      <c r="AE8" s="2">
        <v>526</v>
      </c>
      <c r="AF8" s="2">
        <v>517</v>
      </c>
      <c r="AG8" s="2">
        <v>397</v>
      </c>
      <c r="AH8" s="2">
        <v>480</v>
      </c>
      <c r="AI8" s="2">
        <v>480</v>
      </c>
      <c r="AJ8" s="2">
        <v>427</v>
      </c>
      <c r="AK8" s="2">
        <v>428</v>
      </c>
      <c r="AL8" s="2">
        <v>459</v>
      </c>
      <c r="AM8" s="2">
        <v>398</v>
      </c>
      <c r="AO8" s="5" t="s">
        <v>90</v>
      </c>
      <c r="AP8" s="2">
        <v>312</v>
      </c>
      <c r="AQ8" s="2">
        <v>269</v>
      </c>
      <c r="AR8" s="2">
        <v>319</v>
      </c>
      <c r="AT8" s="2">
        <v>338</v>
      </c>
      <c r="AU8" s="2">
        <v>325</v>
      </c>
      <c r="AV8" s="2">
        <v>251</v>
      </c>
    </row>
    <row r="9" spans="1:48" ht="12.75">
      <c r="A9" s="16" t="s">
        <v>10</v>
      </c>
      <c r="D9" s="2">
        <f aca="true" t="shared" si="0" ref="D9:AI9">SUM(D6:D8)</f>
        <v>954</v>
      </c>
      <c r="E9" s="2">
        <f t="shared" si="0"/>
        <v>898</v>
      </c>
      <c r="F9" s="2">
        <f t="shared" si="0"/>
        <v>1018</v>
      </c>
      <c r="G9" s="2">
        <f t="shared" si="0"/>
        <v>966</v>
      </c>
      <c r="H9" s="2">
        <f t="shared" si="0"/>
        <v>1010</v>
      </c>
      <c r="I9" s="2">
        <f t="shared" si="0"/>
        <v>1007</v>
      </c>
      <c r="J9" s="2">
        <f t="shared" si="0"/>
        <v>1015</v>
      </c>
      <c r="K9" s="2">
        <f t="shared" si="0"/>
        <v>926</v>
      </c>
      <c r="L9" s="2">
        <f t="shared" si="0"/>
        <v>938</v>
      </c>
      <c r="M9" s="2">
        <f t="shared" si="0"/>
        <v>779</v>
      </c>
      <c r="N9" s="2">
        <f t="shared" si="0"/>
        <v>776</v>
      </c>
      <c r="O9" s="2">
        <f t="shared" si="0"/>
        <v>817</v>
      </c>
      <c r="P9" s="2">
        <f t="shared" si="0"/>
        <v>777</v>
      </c>
      <c r="Q9" s="2">
        <f t="shared" si="0"/>
        <v>749</v>
      </c>
      <c r="R9" s="2">
        <f t="shared" si="0"/>
        <v>558</v>
      </c>
      <c r="S9" s="2">
        <f t="shared" si="0"/>
        <v>627</v>
      </c>
      <c r="T9" s="2">
        <f t="shared" si="0"/>
        <v>755</v>
      </c>
      <c r="U9" s="2">
        <f t="shared" si="0"/>
        <v>728</v>
      </c>
      <c r="W9" s="2">
        <f t="shared" si="0"/>
        <v>843</v>
      </c>
      <c r="X9" s="2">
        <f t="shared" si="0"/>
        <v>823</v>
      </c>
      <c r="Y9" s="2">
        <f t="shared" si="0"/>
        <v>995</v>
      </c>
      <c r="Z9" s="2">
        <f t="shared" si="0"/>
        <v>965</v>
      </c>
      <c r="AA9" s="2">
        <f t="shared" si="0"/>
        <v>857</v>
      </c>
      <c r="AB9" s="2">
        <f t="shared" si="0"/>
        <v>1020</v>
      </c>
      <c r="AC9" s="2">
        <f t="shared" si="0"/>
        <v>953</v>
      </c>
      <c r="AD9" s="2">
        <f t="shared" si="0"/>
        <v>936</v>
      </c>
      <c r="AE9" s="2">
        <f t="shared" si="0"/>
        <v>862</v>
      </c>
      <c r="AF9" s="2">
        <f t="shared" si="0"/>
        <v>900</v>
      </c>
      <c r="AG9" s="2">
        <f t="shared" si="0"/>
        <v>770</v>
      </c>
      <c r="AH9" s="2">
        <f t="shared" si="0"/>
        <v>839</v>
      </c>
      <c r="AI9" s="2">
        <f t="shared" si="0"/>
        <v>836</v>
      </c>
      <c r="AJ9" s="2">
        <f>SUM(AJ6:AJ8)</f>
        <v>643</v>
      </c>
      <c r="AK9" s="2">
        <f>SUM(AK6:AK8)</f>
        <v>727</v>
      </c>
      <c r="AL9" s="2">
        <f>SUM(AL6:AL8)</f>
        <v>802</v>
      </c>
      <c r="AM9" s="2">
        <f>SUM(AM6:AM8)</f>
        <v>695</v>
      </c>
      <c r="AO9" s="16" t="s">
        <v>94</v>
      </c>
      <c r="AP9" s="2">
        <f>SUM(AP6:AP8)</f>
        <v>544</v>
      </c>
      <c r="AQ9" s="2">
        <f>SUM(AQ6:AQ8)</f>
        <v>506</v>
      </c>
      <c r="AR9" s="2">
        <f>SUM(AR6:AR8)</f>
        <v>569</v>
      </c>
      <c r="AT9" s="2">
        <f>SUM(AT6:AT8)</f>
        <v>566</v>
      </c>
      <c r="AU9" s="2">
        <f>SUM(AU6:AU8)</f>
        <v>572</v>
      </c>
      <c r="AV9" s="2">
        <f>SUM(AV6:AV8)</f>
        <v>494</v>
      </c>
    </row>
    <row r="10" spans="1:41" ht="12.75">
      <c r="A10" s="5"/>
      <c r="AA10" s="2"/>
      <c r="AO10" s="5"/>
    </row>
    <row r="11" spans="1:48" ht="12.75">
      <c r="A11" s="5" t="s">
        <v>11</v>
      </c>
      <c r="D11" s="17">
        <f aca="true" t="shared" si="1" ref="D11:L11">D6/D9</f>
        <v>0.13941299790356393</v>
      </c>
      <c r="E11" s="17">
        <f t="shared" si="1"/>
        <v>0.14587973273942093</v>
      </c>
      <c r="F11" s="17">
        <f t="shared" si="1"/>
        <v>0.16797642436149313</v>
      </c>
      <c r="G11" s="17">
        <f t="shared" si="1"/>
        <v>0.15838509316770186</v>
      </c>
      <c r="H11" s="17">
        <f t="shared" si="1"/>
        <v>0.16633663366336635</v>
      </c>
      <c r="I11" s="17">
        <f t="shared" si="1"/>
        <v>0.16981132075471697</v>
      </c>
      <c r="J11" s="17">
        <f t="shared" si="1"/>
        <v>0.1684729064039409</v>
      </c>
      <c r="K11" s="17">
        <f t="shared" si="1"/>
        <v>0.20734341252699784</v>
      </c>
      <c r="L11" s="17">
        <f t="shared" si="1"/>
        <v>0.19402985074626866</v>
      </c>
      <c r="M11" s="17">
        <f aca="true" t="shared" si="2" ref="M11:R11">M6/M9</f>
        <v>0.18613607188703465</v>
      </c>
      <c r="N11" s="17">
        <f t="shared" si="2"/>
        <v>0.19845360824742267</v>
      </c>
      <c r="O11" s="17">
        <f t="shared" si="2"/>
        <v>0.18849449204406366</v>
      </c>
      <c r="P11" s="17">
        <f t="shared" si="2"/>
        <v>0.2059202059202059</v>
      </c>
      <c r="Q11" s="17">
        <f t="shared" si="2"/>
        <v>0.16688918558077437</v>
      </c>
      <c r="R11" s="17">
        <f t="shared" si="2"/>
        <v>0.0985663082437276</v>
      </c>
      <c r="S11" s="17">
        <f>S6/S9</f>
        <v>0.14354066985645933</v>
      </c>
      <c r="T11" s="17">
        <f>T6/T9</f>
        <v>0.18543046357615894</v>
      </c>
      <c r="U11" s="17">
        <f>U6/U9</f>
        <v>0.15934065934065933</v>
      </c>
      <c r="V11" s="17"/>
      <c r="W11" s="17">
        <f>W6/W9</f>
        <v>0.19098457888493475</v>
      </c>
      <c r="X11" s="17">
        <f>X6/X9</f>
        <v>0.19076549210206561</v>
      </c>
      <c r="Y11" s="17">
        <f aca="true" t="shared" si="3" ref="Y11:AD11">Y6/Y9</f>
        <v>0.16884422110552763</v>
      </c>
      <c r="Z11" s="17">
        <f t="shared" si="3"/>
        <v>0.17927461139896372</v>
      </c>
      <c r="AA11" s="17">
        <f t="shared" si="3"/>
        <v>0.18319719953325556</v>
      </c>
      <c r="AB11" s="17">
        <f t="shared" si="3"/>
        <v>0.17745098039215687</v>
      </c>
      <c r="AC11" s="17">
        <f t="shared" si="3"/>
        <v>0.1993704092339979</v>
      </c>
      <c r="AD11" s="17">
        <f t="shared" si="3"/>
        <v>0.21153846153846154</v>
      </c>
      <c r="AE11" s="17">
        <f aca="true" t="shared" si="4" ref="AE11:AJ11">AE6/AE9</f>
        <v>0.191415313225058</v>
      </c>
      <c r="AF11" s="17">
        <f t="shared" si="4"/>
        <v>0.22666666666666666</v>
      </c>
      <c r="AG11" s="17">
        <f t="shared" si="4"/>
        <v>0.2584415584415584</v>
      </c>
      <c r="AH11" s="17">
        <f t="shared" si="4"/>
        <v>0.20738974970202623</v>
      </c>
      <c r="AI11" s="17">
        <f t="shared" si="4"/>
        <v>0.215311004784689</v>
      </c>
      <c r="AJ11" s="17">
        <f t="shared" si="4"/>
        <v>0.09331259720062209</v>
      </c>
      <c r="AK11" s="17">
        <f>AK6/AK9</f>
        <v>0.14442916093535077</v>
      </c>
      <c r="AL11" s="17">
        <f>AL6/AL9</f>
        <v>0.185785536159601</v>
      </c>
      <c r="AM11" s="17">
        <f>AM6/AM9</f>
        <v>0.18992805755395684</v>
      </c>
      <c r="AN11" s="17"/>
      <c r="AO11" s="5" t="s">
        <v>91</v>
      </c>
      <c r="AP11" s="17">
        <f>AP6/AP9</f>
        <v>0.07720588235294118</v>
      </c>
      <c r="AQ11" s="17">
        <f>AQ6/AQ9</f>
        <v>0.06719367588932806</v>
      </c>
      <c r="AR11" s="17">
        <f>AR6/AR9</f>
        <v>0.06678383128295255</v>
      </c>
      <c r="AS11" s="17"/>
      <c r="AT11" s="17">
        <f>AT6/AT9</f>
        <v>0.06007067137809187</v>
      </c>
      <c r="AU11" s="17">
        <f>AU6/AU9</f>
        <v>0.08041958041958042</v>
      </c>
      <c r="AV11" s="17">
        <f>AV6/AV9</f>
        <v>0.07692307692307693</v>
      </c>
    </row>
    <row r="12" spans="1:48" ht="12.75">
      <c r="A12" s="5" t="s">
        <v>12</v>
      </c>
      <c r="D12" s="17"/>
      <c r="E12" s="17"/>
      <c r="F12" s="17">
        <v>0.784</v>
      </c>
      <c r="G12" s="17">
        <v>0.797</v>
      </c>
      <c r="H12" s="17">
        <v>0.78</v>
      </c>
      <c r="I12" s="17">
        <v>0.744</v>
      </c>
      <c r="J12" s="17">
        <v>0.774</v>
      </c>
      <c r="K12" s="17">
        <v>0.783</v>
      </c>
      <c r="L12" s="17">
        <v>0.758</v>
      </c>
      <c r="M12" s="17">
        <v>0.772</v>
      </c>
      <c r="N12" s="17">
        <v>0.792</v>
      </c>
      <c r="O12" s="17">
        <v>0.82</v>
      </c>
      <c r="P12" s="17">
        <v>0.794</v>
      </c>
      <c r="Q12" s="17">
        <v>0.856</v>
      </c>
      <c r="R12" s="17">
        <v>0.815</v>
      </c>
      <c r="S12" s="17">
        <v>0.773</v>
      </c>
      <c r="T12" s="17">
        <v>0.748</v>
      </c>
      <c r="U12" s="17">
        <v>0.8</v>
      </c>
      <c r="V12" s="17"/>
      <c r="W12" s="17"/>
      <c r="X12" s="17">
        <v>0.763</v>
      </c>
      <c r="Y12" s="17">
        <v>0.752</v>
      </c>
      <c r="Z12" s="17">
        <v>0.775</v>
      </c>
      <c r="AA12" s="17">
        <v>0.764</v>
      </c>
      <c r="AB12" s="17">
        <v>0.783</v>
      </c>
      <c r="AC12" s="17">
        <v>0.764</v>
      </c>
      <c r="AD12" s="17">
        <v>0.763</v>
      </c>
      <c r="AE12" s="17">
        <v>0.774</v>
      </c>
      <c r="AF12" s="17">
        <v>0.772</v>
      </c>
      <c r="AG12" s="17">
        <v>0.821</v>
      </c>
      <c r="AH12" s="17">
        <v>0.8</v>
      </c>
      <c r="AI12" s="17">
        <v>0.788</v>
      </c>
      <c r="AJ12" s="17">
        <v>0.759</v>
      </c>
      <c r="AK12" s="17">
        <v>0.766</v>
      </c>
      <c r="AL12" s="17">
        <v>0.819</v>
      </c>
      <c r="AM12" s="17">
        <v>0.796</v>
      </c>
      <c r="AN12" s="17"/>
      <c r="AO12" s="5" t="s">
        <v>92</v>
      </c>
      <c r="AP12" s="17">
        <v>0.737</v>
      </c>
      <c r="AQ12" s="17">
        <v>0.695</v>
      </c>
      <c r="AR12" s="17">
        <v>0.743</v>
      </c>
      <c r="AS12" s="17"/>
      <c r="AT12" s="17">
        <v>0.743</v>
      </c>
      <c r="AU12" s="17">
        <v>0.757</v>
      </c>
      <c r="AV12" s="17">
        <v>0.733</v>
      </c>
    </row>
    <row r="13" spans="1:41" ht="12.75">
      <c r="A13" s="5"/>
      <c r="AA13" s="2"/>
      <c r="AO13" s="5"/>
    </row>
    <row r="14" spans="1:41" ht="12.75">
      <c r="A14" s="9" t="s">
        <v>13</v>
      </c>
      <c r="AA14" s="2"/>
      <c r="AO14" s="9" t="s">
        <v>13</v>
      </c>
    </row>
    <row r="15" spans="1:48" ht="12.75">
      <c r="A15" s="5" t="s">
        <v>7</v>
      </c>
      <c r="D15" s="2">
        <v>30</v>
      </c>
      <c r="E15" s="2">
        <v>26</v>
      </c>
      <c r="F15" s="2">
        <v>35</v>
      </c>
      <c r="G15" s="2">
        <v>29</v>
      </c>
      <c r="H15" s="2">
        <v>43</v>
      </c>
      <c r="I15" s="2">
        <v>51</v>
      </c>
      <c r="J15" s="2">
        <v>43</v>
      </c>
      <c r="K15" s="2">
        <v>60</v>
      </c>
      <c r="L15" s="2">
        <v>40</v>
      </c>
      <c r="M15" s="2">
        <v>47</v>
      </c>
      <c r="N15" s="2">
        <v>40</v>
      </c>
      <c r="O15" s="2">
        <v>43</v>
      </c>
      <c r="P15" s="2">
        <v>57</v>
      </c>
      <c r="Q15" s="2">
        <v>49</v>
      </c>
      <c r="R15" s="2">
        <v>32</v>
      </c>
      <c r="S15" s="2">
        <v>27</v>
      </c>
      <c r="T15" s="2">
        <v>39</v>
      </c>
      <c r="U15" s="2">
        <v>42</v>
      </c>
      <c r="W15" s="2">
        <v>28</v>
      </c>
      <c r="X15" s="2">
        <v>29</v>
      </c>
      <c r="Y15" s="2">
        <v>41</v>
      </c>
      <c r="Z15" s="2">
        <v>47</v>
      </c>
      <c r="AA15" s="2">
        <v>33</v>
      </c>
      <c r="AB15" s="2">
        <v>42</v>
      </c>
      <c r="AC15" s="2">
        <v>44</v>
      </c>
      <c r="AD15" s="2">
        <v>34</v>
      </c>
      <c r="AE15" s="2">
        <v>46</v>
      </c>
      <c r="AF15" s="2">
        <v>44</v>
      </c>
      <c r="AG15" s="2">
        <v>54</v>
      </c>
      <c r="AH15" s="2">
        <v>38</v>
      </c>
      <c r="AI15" s="2">
        <v>60</v>
      </c>
      <c r="AJ15" s="2">
        <v>39</v>
      </c>
      <c r="AK15" s="2">
        <v>39</v>
      </c>
      <c r="AL15" s="2">
        <v>43</v>
      </c>
      <c r="AM15" s="2">
        <v>45</v>
      </c>
      <c r="AO15" s="5" t="s">
        <v>88</v>
      </c>
      <c r="AP15" s="2">
        <v>45</v>
      </c>
      <c r="AQ15" s="2">
        <v>31</v>
      </c>
      <c r="AR15" s="2">
        <v>34</v>
      </c>
      <c r="AT15" s="2">
        <v>46</v>
      </c>
      <c r="AU15" s="2">
        <v>53</v>
      </c>
      <c r="AV15" s="2">
        <v>51</v>
      </c>
    </row>
    <row r="16" spans="1:48" ht="12.75">
      <c r="A16" s="5" t="s">
        <v>8</v>
      </c>
      <c r="D16" s="2">
        <v>178</v>
      </c>
      <c r="E16" s="2">
        <v>194</v>
      </c>
      <c r="F16" s="2">
        <v>252</v>
      </c>
      <c r="G16" s="2">
        <v>206</v>
      </c>
      <c r="H16" s="2">
        <v>161</v>
      </c>
      <c r="I16" s="2">
        <v>195</v>
      </c>
      <c r="J16" s="2">
        <v>190</v>
      </c>
      <c r="K16" s="2">
        <v>209</v>
      </c>
      <c r="L16" s="2">
        <v>230</v>
      </c>
      <c r="M16" s="2">
        <v>221</v>
      </c>
      <c r="N16" s="2">
        <v>211</v>
      </c>
      <c r="O16" s="2">
        <v>251</v>
      </c>
      <c r="P16" s="2">
        <v>259</v>
      </c>
      <c r="Q16" s="2">
        <v>253</v>
      </c>
      <c r="R16" s="2">
        <v>246</v>
      </c>
      <c r="S16" s="2">
        <v>208</v>
      </c>
      <c r="T16" s="2">
        <v>241</v>
      </c>
      <c r="U16" s="2">
        <v>222</v>
      </c>
      <c r="W16" s="2">
        <v>204</v>
      </c>
      <c r="X16" s="2">
        <v>240</v>
      </c>
      <c r="Y16" s="2">
        <v>224</v>
      </c>
      <c r="Z16" s="2">
        <v>214</v>
      </c>
      <c r="AA16" s="2">
        <v>193</v>
      </c>
      <c r="AB16" s="2">
        <v>242</v>
      </c>
      <c r="AC16" s="2">
        <v>230</v>
      </c>
      <c r="AD16" s="2">
        <v>221</v>
      </c>
      <c r="AE16" s="2">
        <v>222</v>
      </c>
      <c r="AF16" s="2">
        <v>217</v>
      </c>
      <c r="AG16" s="2">
        <v>251</v>
      </c>
      <c r="AH16" s="2">
        <v>232</v>
      </c>
      <c r="AI16" s="2">
        <v>242</v>
      </c>
      <c r="AJ16" s="2">
        <v>204</v>
      </c>
      <c r="AK16" s="2">
        <v>243</v>
      </c>
      <c r="AL16" s="2">
        <v>281</v>
      </c>
      <c r="AM16" s="2">
        <v>188</v>
      </c>
      <c r="AO16" s="5" t="s">
        <v>89</v>
      </c>
      <c r="AP16" s="2">
        <v>183</v>
      </c>
      <c r="AQ16" s="2">
        <v>201</v>
      </c>
      <c r="AR16" s="2">
        <v>222</v>
      </c>
      <c r="AT16" s="2">
        <v>185</v>
      </c>
      <c r="AU16" s="2">
        <v>228</v>
      </c>
      <c r="AV16" s="2">
        <v>197</v>
      </c>
    </row>
    <row r="17" spans="1:48" ht="12.75">
      <c r="A17" s="5" t="s">
        <v>9</v>
      </c>
      <c r="D17" s="2">
        <v>488</v>
      </c>
      <c r="E17" s="2">
        <v>551</v>
      </c>
      <c r="F17" s="2">
        <v>681</v>
      </c>
      <c r="G17" s="2">
        <v>571</v>
      </c>
      <c r="H17" s="2">
        <v>610</v>
      </c>
      <c r="I17" s="2">
        <v>551</v>
      </c>
      <c r="J17" s="2">
        <v>501</v>
      </c>
      <c r="K17" s="2">
        <v>473</v>
      </c>
      <c r="L17" s="2">
        <v>481</v>
      </c>
      <c r="M17" s="2">
        <v>451</v>
      </c>
      <c r="N17" s="2">
        <v>450</v>
      </c>
      <c r="O17" s="2">
        <v>492</v>
      </c>
      <c r="P17" s="2">
        <v>447</v>
      </c>
      <c r="Q17" s="2">
        <v>406</v>
      </c>
      <c r="R17" s="2">
        <v>391</v>
      </c>
      <c r="S17" s="2">
        <v>431</v>
      </c>
      <c r="T17" s="2">
        <v>442</v>
      </c>
      <c r="U17" s="2">
        <v>426</v>
      </c>
      <c r="W17" s="2">
        <v>463</v>
      </c>
      <c r="X17" s="2">
        <v>521</v>
      </c>
      <c r="Y17" s="2">
        <v>603</v>
      </c>
      <c r="Z17" s="2">
        <v>536</v>
      </c>
      <c r="AA17" s="2">
        <v>471</v>
      </c>
      <c r="AB17" s="2">
        <v>508</v>
      </c>
      <c r="AC17" s="2">
        <v>466</v>
      </c>
      <c r="AD17" s="2">
        <v>512</v>
      </c>
      <c r="AE17" s="2">
        <v>449</v>
      </c>
      <c r="AF17" s="2">
        <v>406</v>
      </c>
      <c r="AG17" s="2">
        <v>450</v>
      </c>
      <c r="AH17" s="2">
        <v>464</v>
      </c>
      <c r="AI17" s="2">
        <v>470</v>
      </c>
      <c r="AJ17" s="2">
        <v>465</v>
      </c>
      <c r="AK17" s="2">
        <v>427</v>
      </c>
      <c r="AL17" s="2">
        <v>437</v>
      </c>
      <c r="AM17" s="2">
        <v>298</v>
      </c>
      <c r="AO17" s="5" t="s">
        <v>90</v>
      </c>
      <c r="AP17" s="2">
        <v>329</v>
      </c>
      <c r="AQ17" s="2">
        <v>337</v>
      </c>
      <c r="AR17" s="2">
        <v>291</v>
      </c>
      <c r="AT17" s="2">
        <v>365</v>
      </c>
      <c r="AU17" s="2">
        <v>327</v>
      </c>
      <c r="AV17" s="2">
        <v>223</v>
      </c>
    </row>
    <row r="18" spans="1:48" ht="12.75">
      <c r="A18" s="16" t="s">
        <v>10</v>
      </c>
      <c r="D18" s="2">
        <f aca="true" t="shared" si="5" ref="D18:AV18">SUM(D15:D17)</f>
        <v>696</v>
      </c>
      <c r="E18" s="2">
        <f t="shared" si="5"/>
        <v>771</v>
      </c>
      <c r="F18" s="2">
        <f t="shared" si="5"/>
        <v>968</v>
      </c>
      <c r="G18" s="2">
        <f t="shared" si="5"/>
        <v>806</v>
      </c>
      <c r="H18" s="2">
        <f t="shared" si="5"/>
        <v>814</v>
      </c>
      <c r="I18" s="2">
        <f t="shared" si="5"/>
        <v>797</v>
      </c>
      <c r="J18" s="2">
        <f t="shared" si="5"/>
        <v>734</v>
      </c>
      <c r="K18" s="2">
        <f t="shared" si="5"/>
        <v>742</v>
      </c>
      <c r="L18" s="2">
        <f t="shared" si="5"/>
        <v>751</v>
      </c>
      <c r="M18" s="2">
        <f t="shared" si="5"/>
        <v>719</v>
      </c>
      <c r="N18" s="2">
        <f t="shared" si="5"/>
        <v>701</v>
      </c>
      <c r="O18" s="2">
        <f t="shared" si="5"/>
        <v>786</v>
      </c>
      <c r="P18" s="2">
        <f t="shared" si="5"/>
        <v>763</v>
      </c>
      <c r="Q18" s="2">
        <f t="shared" si="5"/>
        <v>708</v>
      </c>
      <c r="R18" s="2">
        <f t="shared" si="5"/>
        <v>669</v>
      </c>
      <c r="S18" s="2">
        <f t="shared" si="5"/>
        <v>666</v>
      </c>
      <c r="T18" s="2">
        <f t="shared" si="5"/>
        <v>722</v>
      </c>
      <c r="U18" s="2">
        <f t="shared" si="5"/>
        <v>690</v>
      </c>
      <c r="W18" s="2">
        <f t="shared" si="5"/>
        <v>695</v>
      </c>
      <c r="X18" s="2">
        <f t="shared" si="5"/>
        <v>790</v>
      </c>
      <c r="Y18" s="2">
        <f t="shared" si="5"/>
        <v>868</v>
      </c>
      <c r="Z18" s="2">
        <f t="shared" si="5"/>
        <v>797</v>
      </c>
      <c r="AA18" s="2">
        <f t="shared" si="5"/>
        <v>697</v>
      </c>
      <c r="AB18" s="2">
        <f t="shared" si="5"/>
        <v>792</v>
      </c>
      <c r="AC18" s="2">
        <f t="shared" si="5"/>
        <v>740</v>
      </c>
      <c r="AD18" s="2">
        <f t="shared" si="5"/>
        <v>767</v>
      </c>
      <c r="AE18" s="2">
        <f t="shared" si="5"/>
        <v>717</v>
      </c>
      <c r="AF18" s="2">
        <f t="shared" si="5"/>
        <v>667</v>
      </c>
      <c r="AG18" s="2">
        <f t="shared" si="5"/>
        <v>755</v>
      </c>
      <c r="AH18" s="2">
        <f t="shared" si="5"/>
        <v>734</v>
      </c>
      <c r="AI18" s="2">
        <f t="shared" si="5"/>
        <v>772</v>
      </c>
      <c r="AJ18" s="2">
        <f t="shared" si="5"/>
        <v>708</v>
      </c>
      <c r="AK18" s="2">
        <f t="shared" si="5"/>
        <v>709</v>
      </c>
      <c r="AL18" s="2">
        <f t="shared" si="5"/>
        <v>761</v>
      </c>
      <c r="AM18" s="2">
        <f t="shared" si="5"/>
        <v>531</v>
      </c>
      <c r="AO18" s="16" t="s">
        <v>94</v>
      </c>
      <c r="AP18" s="2">
        <f t="shared" si="5"/>
        <v>557</v>
      </c>
      <c r="AQ18" s="2">
        <f t="shared" si="5"/>
        <v>569</v>
      </c>
      <c r="AR18" s="2">
        <f t="shared" si="5"/>
        <v>547</v>
      </c>
      <c r="AT18" s="2">
        <f t="shared" si="5"/>
        <v>596</v>
      </c>
      <c r="AU18" s="2">
        <f t="shared" si="5"/>
        <v>608</v>
      </c>
      <c r="AV18" s="2">
        <f t="shared" si="5"/>
        <v>471</v>
      </c>
    </row>
    <row r="19" spans="1:41" ht="12.75">
      <c r="A19" s="16"/>
      <c r="AA19" s="2"/>
      <c r="AO19" s="16"/>
    </row>
    <row r="20" spans="1:48" ht="12.75">
      <c r="A20" s="5" t="s">
        <v>11</v>
      </c>
      <c r="D20" s="17">
        <f aca="true" t="shared" si="6" ref="D20:L20">D15/D18</f>
        <v>0.04310344827586207</v>
      </c>
      <c r="E20" s="17">
        <f t="shared" si="6"/>
        <v>0.03372243839169909</v>
      </c>
      <c r="F20" s="17">
        <f t="shared" si="6"/>
        <v>0.03615702479338843</v>
      </c>
      <c r="G20" s="17">
        <f t="shared" si="6"/>
        <v>0.03598014888337469</v>
      </c>
      <c r="H20" s="17">
        <f t="shared" si="6"/>
        <v>0.052825552825552825</v>
      </c>
      <c r="I20" s="17">
        <f t="shared" si="6"/>
        <v>0.06398996235884567</v>
      </c>
      <c r="J20" s="17">
        <f t="shared" si="6"/>
        <v>0.05858310626702997</v>
      </c>
      <c r="K20" s="17">
        <f t="shared" si="6"/>
        <v>0.08086253369272237</v>
      </c>
      <c r="L20" s="17">
        <f t="shared" si="6"/>
        <v>0.05326231691078562</v>
      </c>
      <c r="M20" s="17">
        <f aca="true" t="shared" si="7" ref="M20:R20">M15/M18</f>
        <v>0.06536856745479833</v>
      </c>
      <c r="N20" s="17">
        <f t="shared" si="7"/>
        <v>0.05706134094151213</v>
      </c>
      <c r="O20" s="17">
        <f t="shared" si="7"/>
        <v>0.054707379134860054</v>
      </c>
      <c r="P20" s="17">
        <f t="shared" si="7"/>
        <v>0.07470511140235911</v>
      </c>
      <c r="Q20" s="17">
        <f t="shared" si="7"/>
        <v>0.0692090395480226</v>
      </c>
      <c r="R20" s="17">
        <f t="shared" si="7"/>
        <v>0.04783258594917788</v>
      </c>
      <c r="S20" s="17">
        <f>S15/S18</f>
        <v>0.04054054054054054</v>
      </c>
      <c r="T20" s="17">
        <f>T15/T18</f>
        <v>0.054016620498614956</v>
      </c>
      <c r="U20" s="17">
        <f>U15/U18</f>
        <v>0.06086956521739131</v>
      </c>
      <c r="V20" s="17"/>
      <c r="W20" s="17">
        <f>W15/W18</f>
        <v>0.04028776978417266</v>
      </c>
      <c r="X20" s="17">
        <f>X15/X18</f>
        <v>0.03670886075949367</v>
      </c>
      <c r="Y20" s="17">
        <f aca="true" t="shared" si="8" ref="Y20:AD20">Y15/Y18</f>
        <v>0.04723502304147465</v>
      </c>
      <c r="Z20" s="17">
        <f t="shared" si="8"/>
        <v>0.05897114178168131</v>
      </c>
      <c r="AA20" s="17">
        <f t="shared" si="8"/>
        <v>0.047345767575322814</v>
      </c>
      <c r="AB20" s="17">
        <f t="shared" si="8"/>
        <v>0.05303030303030303</v>
      </c>
      <c r="AC20" s="17">
        <f t="shared" si="8"/>
        <v>0.05945945945945946</v>
      </c>
      <c r="AD20" s="17">
        <f t="shared" si="8"/>
        <v>0.04432855280312908</v>
      </c>
      <c r="AE20" s="17">
        <f aca="true" t="shared" si="9" ref="AE20:AJ20">AE15/AE18</f>
        <v>0.06415620641562064</v>
      </c>
      <c r="AF20" s="17">
        <f t="shared" si="9"/>
        <v>0.06596701649175413</v>
      </c>
      <c r="AG20" s="17">
        <f t="shared" si="9"/>
        <v>0.07152317880794702</v>
      </c>
      <c r="AH20" s="17">
        <f t="shared" si="9"/>
        <v>0.051771117166212535</v>
      </c>
      <c r="AI20" s="17">
        <f t="shared" si="9"/>
        <v>0.07772020725388601</v>
      </c>
      <c r="AJ20" s="17">
        <f t="shared" si="9"/>
        <v>0.05508474576271186</v>
      </c>
      <c r="AK20" s="17">
        <f>AK15/AK18</f>
        <v>0.05500705218617771</v>
      </c>
      <c r="AL20" s="17">
        <f>AL15/AL18</f>
        <v>0.056504599211563734</v>
      </c>
      <c r="AM20" s="17">
        <f>AM15/AM18</f>
        <v>0.0847457627118644</v>
      </c>
      <c r="AN20" s="17"/>
      <c r="AO20" s="5" t="s">
        <v>91</v>
      </c>
      <c r="AP20" s="17">
        <f>AP15/AP18</f>
        <v>0.0807899461400359</v>
      </c>
      <c r="AQ20" s="17">
        <f>AQ15/AQ18</f>
        <v>0.054481546572934976</v>
      </c>
      <c r="AR20" s="17">
        <f>AR15/AR18</f>
        <v>0.062157221206581355</v>
      </c>
      <c r="AS20" s="17"/>
      <c r="AT20" s="17">
        <f>AT15/AT18</f>
        <v>0.07718120805369127</v>
      </c>
      <c r="AU20" s="17">
        <f>AU15/AU18</f>
        <v>0.08717105263157894</v>
      </c>
      <c r="AV20" s="17">
        <f>AV15/AV18</f>
        <v>0.10828025477707007</v>
      </c>
    </row>
    <row r="21" spans="1:48" ht="12.75">
      <c r="A21" s="5" t="s">
        <v>12</v>
      </c>
      <c r="D21" s="17"/>
      <c r="E21" s="17"/>
      <c r="F21" s="17">
        <v>0.767</v>
      </c>
      <c r="G21" s="17">
        <v>0.737</v>
      </c>
      <c r="H21" s="17">
        <v>0.733</v>
      </c>
      <c r="I21" s="17">
        <v>0.784</v>
      </c>
      <c r="J21" s="17">
        <v>0.766</v>
      </c>
      <c r="K21" s="17">
        <v>0.744</v>
      </c>
      <c r="L21" s="17">
        <v>0.723</v>
      </c>
      <c r="M21" s="17">
        <v>0.785</v>
      </c>
      <c r="N21" s="17">
        <v>0.784</v>
      </c>
      <c r="O21" s="17">
        <v>0.756</v>
      </c>
      <c r="P21" s="17">
        <v>0.752</v>
      </c>
      <c r="Q21" s="17">
        <v>0.781</v>
      </c>
      <c r="R21" s="17">
        <v>0.801</v>
      </c>
      <c r="S21" s="17">
        <v>0.742</v>
      </c>
      <c r="T21" s="17">
        <v>0.762</v>
      </c>
      <c r="U21" s="17">
        <v>0.751</v>
      </c>
      <c r="V21" s="17"/>
      <c r="W21" s="17"/>
      <c r="X21" s="17">
        <v>0.747</v>
      </c>
      <c r="Y21" s="17">
        <v>0.725</v>
      </c>
      <c r="Z21" s="17">
        <v>0.771</v>
      </c>
      <c r="AA21" s="17">
        <v>0.754</v>
      </c>
      <c r="AB21" s="17">
        <v>0.748</v>
      </c>
      <c r="AC21" s="17">
        <v>0.768</v>
      </c>
      <c r="AD21" s="17">
        <v>0.727</v>
      </c>
      <c r="AE21" s="17">
        <v>0.791</v>
      </c>
      <c r="AF21" s="17">
        <v>0.768</v>
      </c>
      <c r="AG21" s="17">
        <v>0.767</v>
      </c>
      <c r="AH21" s="17">
        <v>0.772</v>
      </c>
      <c r="AI21" s="17">
        <v>0.779</v>
      </c>
      <c r="AJ21" s="17">
        <v>0.822</v>
      </c>
      <c r="AK21" s="17">
        <v>0.801</v>
      </c>
      <c r="AL21" s="17">
        <v>0.767</v>
      </c>
      <c r="AM21" s="17">
        <v>0.775</v>
      </c>
      <c r="AN21" s="17"/>
      <c r="AO21" s="5" t="s">
        <v>92</v>
      </c>
      <c r="AP21" s="17">
        <v>0.723</v>
      </c>
      <c r="AQ21" s="17">
        <v>0.706</v>
      </c>
      <c r="AR21" s="17">
        <v>0.732</v>
      </c>
      <c r="AS21" s="17"/>
      <c r="AT21" s="17">
        <v>0.718</v>
      </c>
      <c r="AU21" s="17">
        <v>0.7</v>
      </c>
      <c r="AV21" s="17">
        <v>0.655</v>
      </c>
    </row>
    <row r="22" spans="1:41" ht="12.75">
      <c r="A22" s="5"/>
      <c r="AA22" s="2"/>
      <c r="AO22" s="5"/>
    </row>
    <row r="23" spans="1:41" ht="12.75">
      <c r="A23" s="9" t="s">
        <v>14</v>
      </c>
      <c r="AA23" s="2"/>
      <c r="AO23" s="9" t="s">
        <v>14</v>
      </c>
    </row>
    <row r="24" spans="1:48" ht="12.75">
      <c r="A24" s="5" t="s">
        <v>7</v>
      </c>
      <c r="D24" s="2">
        <v>133</v>
      </c>
      <c r="E24" s="2">
        <v>159</v>
      </c>
      <c r="F24" s="2">
        <v>130</v>
      </c>
      <c r="G24" s="2">
        <v>165</v>
      </c>
      <c r="H24" s="2">
        <v>139</v>
      </c>
      <c r="I24" s="2">
        <v>177</v>
      </c>
      <c r="J24" s="2">
        <v>199</v>
      </c>
      <c r="K24" s="2">
        <v>186</v>
      </c>
      <c r="L24" s="2">
        <v>205</v>
      </c>
      <c r="M24" s="2">
        <v>171</v>
      </c>
      <c r="N24" s="2">
        <v>187</v>
      </c>
      <c r="O24" s="2">
        <v>212</v>
      </c>
      <c r="P24" s="2">
        <v>196</v>
      </c>
      <c r="Q24" s="2">
        <v>179</v>
      </c>
      <c r="R24" s="2">
        <v>85</v>
      </c>
      <c r="S24" s="2">
        <v>98</v>
      </c>
      <c r="T24" s="2">
        <v>120</v>
      </c>
      <c r="U24" s="2">
        <v>126</v>
      </c>
      <c r="W24" s="2">
        <v>138</v>
      </c>
      <c r="X24" s="2">
        <v>178</v>
      </c>
      <c r="Y24" s="2">
        <v>180</v>
      </c>
      <c r="Z24" s="2">
        <v>165</v>
      </c>
      <c r="AA24" s="2">
        <v>169</v>
      </c>
      <c r="AB24" s="2">
        <v>182</v>
      </c>
      <c r="AC24" s="2">
        <v>181</v>
      </c>
      <c r="AD24" s="2">
        <v>195</v>
      </c>
      <c r="AE24" s="2">
        <v>201</v>
      </c>
      <c r="AF24" s="2">
        <v>211</v>
      </c>
      <c r="AG24" s="2">
        <v>224</v>
      </c>
      <c r="AH24" s="2">
        <v>202</v>
      </c>
      <c r="AI24" s="2">
        <v>219</v>
      </c>
      <c r="AJ24" s="2">
        <v>69</v>
      </c>
      <c r="AK24" s="2">
        <v>118</v>
      </c>
      <c r="AL24" s="2">
        <v>141</v>
      </c>
      <c r="AM24" s="2">
        <v>133</v>
      </c>
      <c r="AO24" s="5" t="s">
        <v>88</v>
      </c>
      <c r="AP24" s="2">
        <v>65</v>
      </c>
      <c r="AQ24" s="2">
        <v>44</v>
      </c>
      <c r="AR24" s="2">
        <v>37</v>
      </c>
      <c r="AT24" s="2">
        <v>49</v>
      </c>
      <c r="AU24" s="2">
        <v>59</v>
      </c>
      <c r="AV24" s="2">
        <v>53</v>
      </c>
    </row>
    <row r="25" spans="1:48" ht="12.75">
      <c r="A25" s="5" t="s">
        <v>8</v>
      </c>
      <c r="D25" s="2">
        <v>179</v>
      </c>
      <c r="E25" s="2">
        <v>159</v>
      </c>
      <c r="F25" s="2">
        <v>153</v>
      </c>
      <c r="G25" s="2">
        <v>158</v>
      </c>
      <c r="H25" s="2">
        <v>158</v>
      </c>
      <c r="I25" s="2">
        <v>158</v>
      </c>
      <c r="J25" s="2">
        <v>163</v>
      </c>
      <c r="K25" s="2">
        <v>212</v>
      </c>
      <c r="L25" s="2">
        <v>152</v>
      </c>
      <c r="M25" s="2">
        <v>184</v>
      </c>
      <c r="N25" s="2">
        <v>189</v>
      </c>
      <c r="O25" s="2">
        <v>163</v>
      </c>
      <c r="P25" s="2">
        <v>182</v>
      </c>
      <c r="Q25" s="2">
        <v>170</v>
      </c>
      <c r="R25" s="2">
        <v>154</v>
      </c>
      <c r="S25" s="2">
        <v>203</v>
      </c>
      <c r="T25" s="2">
        <v>140</v>
      </c>
      <c r="U25" s="2">
        <v>158</v>
      </c>
      <c r="W25" s="2">
        <v>184</v>
      </c>
      <c r="X25" s="2">
        <v>196</v>
      </c>
      <c r="Y25" s="2">
        <v>175</v>
      </c>
      <c r="Z25" s="2">
        <v>178</v>
      </c>
      <c r="AA25" s="2">
        <v>199</v>
      </c>
      <c r="AB25" s="2">
        <v>174</v>
      </c>
      <c r="AC25" s="2">
        <v>181</v>
      </c>
      <c r="AD25" s="2">
        <v>210</v>
      </c>
      <c r="AE25" s="2">
        <v>210</v>
      </c>
      <c r="AF25" s="2">
        <v>188</v>
      </c>
      <c r="AG25" s="2">
        <v>188</v>
      </c>
      <c r="AH25" s="2">
        <v>185</v>
      </c>
      <c r="AI25" s="2">
        <v>197</v>
      </c>
      <c r="AJ25" s="2">
        <v>203</v>
      </c>
      <c r="AK25" s="2">
        <v>165</v>
      </c>
      <c r="AL25" s="2">
        <v>144</v>
      </c>
      <c r="AM25" s="2">
        <v>168</v>
      </c>
      <c r="AO25" s="5" t="s">
        <v>89</v>
      </c>
      <c r="AP25" s="2">
        <v>230</v>
      </c>
      <c r="AQ25" s="2">
        <v>140</v>
      </c>
      <c r="AR25" s="2">
        <v>144</v>
      </c>
      <c r="AT25" s="2">
        <v>144</v>
      </c>
      <c r="AU25" s="2">
        <v>133</v>
      </c>
      <c r="AV25" s="2">
        <v>170</v>
      </c>
    </row>
    <row r="26" spans="1:48" ht="12.75">
      <c r="A26" s="5" t="s">
        <v>9</v>
      </c>
      <c r="D26" s="2">
        <v>506</v>
      </c>
      <c r="E26" s="2">
        <v>390</v>
      </c>
      <c r="F26" s="2">
        <v>358</v>
      </c>
      <c r="G26" s="2">
        <v>374</v>
      </c>
      <c r="H26" s="2">
        <v>494</v>
      </c>
      <c r="I26" s="2">
        <v>399</v>
      </c>
      <c r="J26" s="2">
        <v>368</v>
      </c>
      <c r="K26" s="2">
        <v>449</v>
      </c>
      <c r="L26" s="2">
        <v>427</v>
      </c>
      <c r="M26" s="2">
        <v>446</v>
      </c>
      <c r="N26" s="2">
        <v>383</v>
      </c>
      <c r="O26" s="2">
        <v>404</v>
      </c>
      <c r="P26" s="2">
        <v>369</v>
      </c>
      <c r="Q26" s="2">
        <v>374</v>
      </c>
      <c r="R26" s="2">
        <v>341</v>
      </c>
      <c r="S26" s="2">
        <v>310</v>
      </c>
      <c r="T26" s="2">
        <v>273</v>
      </c>
      <c r="U26" s="2">
        <v>285</v>
      </c>
      <c r="W26" s="2">
        <v>532</v>
      </c>
      <c r="X26" s="2">
        <v>465</v>
      </c>
      <c r="Y26" s="2">
        <v>382</v>
      </c>
      <c r="Z26" s="2">
        <v>397</v>
      </c>
      <c r="AA26" s="2">
        <v>432</v>
      </c>
      <c r="AB26" s="2">
        <v>345</v>
      </c>
      <c r="AC26" s="2">
        <v>488</v>
      </c>
      <c r="AD26" s="2">
        <v>398</v>
      </c>
      <c r="AE26" s="2">
        <v>393</v>
      </c>
      <c r="AF26" s="2">
        <v>410</v>
      </c>
      <c r="AG26" s="2">
        <v>408</v>
      </c>
      <c r="AH26" s="2">
        <v>369</v>
      </c>
      <c r="AI26" s="2">
        <v>359</v>
      </c>
      <c r="AJ26" s="2">
        <v>330</v>
      </c>
      <c r="AK26" s="2">
        <v>267</v>
      </c>
      <c r="AL26" s="2">
        <v>280</v>
      </c>
      <c r="AM26" s="2">
        <v>275</v>
      </c>
      <c r="AO26" s="5" t="s">
        <v>90</v>
      </c>
      <c r="AP26" s="2">
        <v>301</v>
      </c>
      <c r="AQ26" s="2">
        <v>136</v>
      </c>
      <c r="AR26" s="2">
        <v>172</v>
      </c>
      <c r="AT26" s="2">
        <v>148</v>
      </c>
      <c r="AU26" s="2">
        <v>164</v>
      </c>
      <c r="AV26" s="2">
        <v>164</v>
      </c>
    </row>
    <row r="27" spans="1:48" ht="12.75">
      <c r="A27" s="16" t="s">
        <v>10</v>
      </c>
      <c r="D27" s="2">
        <f aca="true" t="shared" si="10" ref="D27:AV27">SUM(D24:D26)</f>
        <v>818</v>
      </c>
      <c r="E27" s="2">
        <f t="shared" si="10"/>
        <v>708</v>
      </c>
      <c r="F27" s="2">
        <f t="shared" si="10"/>
        <v>641</v>
      </c>
      <c r="G27" s="2">
        <f t="shared" si="10"/>
        <v>697</v>
      </c>
      <c r="H27" s="2">
        <f t="shared" si="10"/>
        <v>791</v>
      </c>
      <c r="I27" s="2">
        <f t="shared" si="10"/>
        <v>734</v>
      </c>
      <c r="J27" s="2">
        <f t="shared" si="10"/>
        <v>730</v>
      </c>
      <c r="K27" s="2">
        <f t="shared" si="10"/>
        <v>847</v>
      </c>
      <c r="L27" s="2">
        <f t="shared" si="10"/>
        <v>784</v>
      </c>
      <c r="M27" s="2">
        <f t="shared" si="10"/>
        <v>801</v>
      </c>
      <c r="N27" s="2">
        <f t="shared" si="10"/>
        <v>759</v>
      </c>
      <c r="O27" s="2">
        <f t="shared" si="10"/>
        <v>779</v>
      </c>
      <c r="P27" s="2">
        <f t="shared" si="10"/>
        <v>747</v>
      </c>
      <c r="Q27" s="2">
        <f t="shared" si="10"/>
        <v>723</v>
      </c>
      <c r="R27" s="2">
        <f t="shared" si="10"/>
        <v>580</v>
      </c>
      <c r="S27" s="2">
        <f t="shared" si="10"/>
        <v>611</v>
      </c>
      <c r="T27" s="2">
        <f t="shared" si="10"/>
        <v>533</v>
      </c>
      <c r="U27" s="2">
        <f t="shared" si="10"/>
        <v>569</v>
      </c>
      <c r="W27" s="2">
        <f t="shared" si="10"/>
        <v>854</v>
      </c>
      <c r="X27" s="2">
        <f t="shared" si="10"/>
        <v>839</v>
      </c>
      <c r="Y27" s="2">
        <f t="shared" si="10"/>
        <v>737</v>
      </c>
      <c r="Z27" s="2">
        <f t="shared" si="10"/>
        <v>740</v>
      </c>
      <c r="AA27" s="2">
        <f t="shared" si="10"/>
        <v>800</v>
      </c>
      <c r="AB27" s="2">
        <f t="shared" si="10"/>
        <v>701</v>
      </c>
      <c r="AC27" s="2">
        <f t="shared" si="10"/>
        <v>850</v>
      </c>
      <c r="AD27" s="2">
        <f t="shared" si="10"/>
        <v>803</v>
      </c>
      <c r="AE27" s="2">
        <f t="shared" si="10"/>
        <v>804</v>
      </c>
      <c r="AF27" s="2">
        <f t="shared" si="10"/>
        <v>809</v>
      </c>
      <c r="AG27" s="2">
        <f t="shared" si="10"/>
        <v>820</v>
      </c>
      <c r="AH27" s="2">
        <f t="shared" si="10"/>
        <v>756</v>
      </c>
      <c r="AI27" s="2">
        <f t="shared" si="10"/>
        <v>775</v>
      </c>
      <c r="AJ27" s="2">
        <f t="shared" si="10"/>
        <v>602</v>
      </c>
      <c r="AK27" s="2">
        <f t="shared" si="10"/>
        <v>550</v>
      </c>
      <c r="AL27" s="2">
        <f t="shared" si="10"/>
        <v>565</v>
      </c>
      <c r="AM27" s="2">
        <f t="shared" si="10"/>
        <v>576</v>
      </c>
      <c r="AO27" s="16" t="s">
        <v>94</v>
      </c>
      <c r="AP27" s="2">
        <f t="shared" si="10"/>
        <v>596</v>
      </c>
      <c r="AQ27" s="2">
        <f t="shared" si="10"/>
        <v>320</v>
      </c>
      <c r="AR27" s="2">
        <f t="shared" si="10"/>
        <v>353</v>
      </c>
      <c r="AT27" s="2">
        <f t="shared" si="10"/>
        <v>341</v>
      </c>
      <c r="AU27" s="2">
        <f t="shared" si="10"/>
        <v>356</v>
      </c>
      <c r="AV27" s="2">
        <f t="shared" si="10"/>
        <v>387</v>
      </c>
    </row>
    <row r="28" ht="12.75">
      <c r="AA28" s="2"/>
    </row>
    <row r="29" spans="1:48" ht="12.75">
      <c r="A29" s="5" t="s">
        <v>11</v>
      </c>
      <c r="D29" s="17">
        <f aca="true" t="shared" si="11" ref="D29:L29">D24/D27</f>
        <v>0.1625916870415648</v>
      </c>
      <c r="E29" s="17">
        <f t="shared" si="11"/>
        <v>0.2245762711864407</v>
      </c>
      <c r="F29" s="17">
        <f t="shared" si="11"/>
        <v>0.20280811232449297</v>
      </c>
      <c r="G29" s="17">
        <f t="shared" si="11"/>
        <v>0.23672883787661406</v>
      </c>
      <c r="H29" s="17">
        <f t="shared" si="11"/>
        <v>0.17572692793931732</v>
      </c>
      <c r="I29" s="17">
        <f t="shared" si="11"/>
        <v>0.24114441416893734</v>
      </c>
      <c r="J29" s="17">
        <f t="shared" si="11"/>
        <v>0.2726027397260274</v>
      </c>
      <c r="K29" s="17">
        <f t="shared" si="11"/>
        <v>0.21959858323494688</v>
      </c>
      <c r="L29" s="17">
        <f t="shared" si="11"/>
        <v>0.2614795918367347</v>
      </c>
      <c r="M29" s="17">
        <f aca="true" t="shared" si="12" ref="M29:R29">M24/M27</f>
        <v>0.21348314606741572</v>
      </c>
      <c r="N29" s="17">
        <f t="shared" si="12"/>
        <v>0.2463768115942029</v>
      </c>
      <c r="O29" s="17">
        <f t="shared" si="12"/>
        <v>0.27214377406931967</v>
      </c>
      <c r="P29" s="17">
        <f t="shared" si="12"/>
        <v>0.26238286479250333</v>
      </c>
      <c r="Q29" s="17">
        <f t="shared" si="12"/>
        <v>0.2475795297372061</v>
      </c>
      <c r="R29" s="17">
        <f t="shared" si="12"/>
        <v>0.14655172413793102</v>
      </c>
      <c r="S29" s="17">
        <f>S24/S27</f>
        <v>0.16039279869067102</v>
      </c>
      <c r="T29" s="17">
        <f>T24/T27</f>
        <v>0.225140712945591</v>
      </c>
      <c r="U29" s="17">
        <f>U24/U27</f>
        <v>0.22144112478031636</v>
      </c>
      <c r="V29" s="17"/>
      <c r="W29" s="17">
        <f>W24/W27</f>
        <v>0.16159250585480095</v>
      </c>
      <c r="X29" s="17">
        <f>X24/X27</f>
        <v>0.21215733015494637</v>
      </c>
      <c r="Y29" s="17">
        <f aca="true" t="shared" si="13" ref="Y29:AD29">Y24/Y27</f>
        <v>0.24423337856173677</v>
      </c>
      <c r="Z29" s="17">
        <f t="shared" si="13"/>
        <v>0.22297297297297297</v>
      </c>
      <c r="AA29" s="17">
        <f t="shared" si="13"/>
        <v>0.21125</v>
      </c>
      <c r="AB29" s="17">
        <f t="shared" si="13"/>
        <v>0.25962910128388017</v>
      </c>
      <c r="AC29" s="17">
        <f t="shared" si="13"/>
        <v>0.21294117647058824</v>
      </c>
      <c r="AD29" s="17">
        <f t="shared" si="13"/>
        <v>0.24283935242839352</v>
      </c>
      <c r="AE29" s="17">
        <f aca="true" t="shared" si="14" ref="AE29:AJ29">AE24/AE27</f>
        <v>0.25</v>
      </c>
      <c r="AF29" s="17">
        <f t="shared" si="14"/>
        <v>0.26081582200247216</v>
      </c>
      <c r="AG29" s="17">
        <f t="shared" si="14"/>
        <v>0.2731707317073171</v>
      </c>
      <c r="AH29" s="17">
        <f t="shared" si="14"/>
        <v>0.2671957671957672</v>
      </c>
      <c r="AI29" s="17">
        <f t="shared" si="14"/>
        <v>0.28258064516129033</v>
      </c>
      <c r="AJ29" s="17">
        <f t="shared" si="14"/>
        <v>0.11461794019933555</v>
      </c>
      <c r="AK29" s="17">
        <f>AK24/AK27</f>
        <v>0.21454545454545454</v>
      </c>
      <c r="AL29" s="17">
        <f>AL24/AL27</f>
        <v>0.24955752212389382</v>
      </c>
      <c r="AM29" s="17">
        <f>AM24/AM27</f>
        <v>0.2309027777777778</v>
      </c>
      <c r="AN29" s="17"/>
      <c r="AO29" s="5" t="s">
        <v>91</v>
      </c>
      <c r="AP29" s="17">
        <f>AP24/AP27</f>
        <v>0.10906040268456375</v>
      </c>
      <c r="AQ29" s="17">
        <f>AQ24/AQ27</f>
        <v>0.1375</v>
      </c>
      <c r="AR29" s="17">
        <f>AR24/AR27</f>
        <v>0.1048158640226629</v>
      </c>
      <c r="AS29" s="17"/>
      <c r="AT29" s="17">
        <f>AT24/AT27</f>
        <v>0.1436950146627566</v>
      </c>
      <c r="AU29" s="17">
        <f>AU24/AU27</f>
        <v>0.16573033707865167</v>
      </c>
      <c r="AV29" s="17">
        <f>AV24/AV27</f>
        <v>0.13695090439276486</v>
      </c>
    </row>
    <row r="30" spans="1:48" ht="12.75">
      <c r="A30" s="5" t="s">
        <v>12</v>
      </c>
      <c r="D30" s="17"/>
      <c r="E30" s="17"/>
      <c r="F30" s="17">
        <v>0.751</v>
      </c>
      <c r="G30" s="17">
        <v>0.805</v>
      </c>
      <c r="H30" s="17">
        <v>0.773</v>
      </c>
      <c r="I30" s="17">
        <v>0.729</v>
      </c>
      <c r="J30" s="17">
        <v>0.758</v>
      </c>
      <c r="K30" s="17">
        <v>0.773</v>
      </c>
      <c r="L30" s="17">
        <v>0.773</v>
      </c>
      <c r="M30" s="17">
        <v>0.807</v>
      </c>
      <c r="N30" s="17">
        <v>0.739</v>
      </c>
      <c r="O30" s="17">
        <v>0.822</v>
      </c>
      <c r="P30" s="17">
        <v>0.778</v>
      </c>
      <c r="Q30" s="17">
        <v>0.802</v>
      </c>
      <c r="R30" s="17">
        <v>0.824</v>
      </c>
      <c r="S30" s="17">
        <v>0.852</v>
      </c>
      <c r="T30" s="17">
        <v>0.821</v>
      </c>
      <c r="U30" s="17">
        <v>0.782</v>
      </c>
      <c r="V30" s="17"/>
      <c r="W30" s="17"/>
      <c r="X30" s="17">
        <v>0.748</v>
      </c>
      <c r="Y30" s="17">
        <v>0.754</v>
      </c>
      <c r="Z30" s="17">
        <v>0.781</v>
      </c>
      <c r="AA30" s="17">
        <v>0.78</v>
      </c>
      <c r="AB30" s="17">
        <v>0.78</v>
      </c>
      <c r="AC30" s="17">
        <v>0.748</v>
      </c>
      <c r="AD30" s="17">
        <v>0.779</v>
      </c>
      <c r="AE30" s="17">
        <v>0.776</v>
      </c>
      <c r="AF30" s="17">
        <v>0.8</v>
      </c>
      <c r="AG30" s="17">
        <v>0.762</v>
      </c>
      <c r="AH30" s="17">
        <v>0.808</v>
      </c>
      <c r="AI30" s="17">
        <v>0.744</v>
      </c>
      <c r="AJ30" s="17">
        <v>0.821</v>
      </c>
      <c r="AK30" s="17">
        <v>0.801</v>
      </c>
      <c r="AL30" s="17">
        <v>0.775</v>
      </c>
      <c r="AM30" s="17">
        <v>0.713</v>
      </c>
      <c r="AN30" s="17"/>
      <c r="AO30" s="5" t="s">
        <v>92</v>
      </c>
      <c r="AP30" s="17">
        <v>0.635</v>
      </c>
      <c r="AQ30" s="17">
        <v>0.493</v>
      </c>
      <c r="AR30" s="17">
        <v>0.628</v>
      </c>
      <c r="AS30" s="17"/>
      <c r="AT30" s="17">
        <v>0.615</v>
      </c>
      <c r="AU30" s="17">
        <v>0.61</v>
      </c>
      <c r="AV30" s="17">
        <v>0.622</v>
      </c>
    </row>
    <row r="31" spans="1:41" ht="12.75">
      <c r="A31" s="5"/>
      <c r="AA31" s="2"/>
      <c r="AO31" s="5"/>
    </row>
    <row r="32" spans="1:41" ht="12.75">
      <c r="A32" s="9" t="s">
        <v>15</v>
      </c>
      <c r="AA32" s="2"/>
      <c r="AO32" s="9" t="s">
        <v>15</v>
      </c>
    </row>
    <row r="33" spans="1:48" ht="12.75">
      <c r="A33" s="5" t="s">
        <v>7</v>
      </c>
      <c r="D33" s="2">
        <v>39</v>
      </c>
      <c r="E33" s="2">
        <v>35</v>
      </c>
      <c r="F33" s="2">
        <v>46</v>
      </c>
      <c r="G33" s="2">
        <v>39</v>
      </c>
      <c r="H33" s="2">
        <v>48</v>
      </c>
      <c r="I33" s="2">
        <v>46</v>
      </c>
      <c r="J33" s="2">
        <v>45</v>
      </c>
      <c r="K33" s="2">
        <v>45</v>
      </c>
      <c r="L33" s="2">
        <v>57</v>
      </c>
      <c r="M33" s="2">
        <v>66</v>
      </c>
      <c r="N33" s="2">
        <v>67</v>
      </c>
      <c r="O33" s="2">
        <v>59</v>
      </c>
      <c r="P33" s="2">
        <v>58</v>
      </c>
      <c r="Q33" s="2">
        <v>58</v>
      </c>
      <c r="R33" s="2">
        <v>57</v>
      </c>
      <c r="S33" s="2">
        <v>55</v>
      </c>
      <c r="T33" s="2">
        <v>59</v>
      </c>
      <c r="U33" s="2">
        <v>81</v>
      </c>
      <c r="W33" s="2">
        <v>39</v>
      </c>
      <c r="X33" s="2">
        <v>38</v>
      </c>
      <c r="Y33" s="2">
        <v>44</v>
      </c>
      <c r="Z33" s="2">
        <v>51</v>
      </c>
      <c r="AA33" s="2">
        <v>48</v>
      </c>
      <c r="AB33" s="2">
        <v>50</v>
      </c>
      <c r="AC33" s="2">
        <v>47</v>
      </c>
      <c r="AD33" s="2">
        <v>64</v>
      </c>
      <c r="AE33" s="2">
        <v>67</v>
      </c>
      <c r="AF33" s="2">
        <v>57</v>
      </c>
      <c r="AG33" s="2">
        <v>76</v>
      </c>
      <c r="AH33" s="2">
        <v>69</v>
      </c>
      <c r="AI33" s="2">
        <v>49</v>
      </c>
      <c r="AJ33" s="2">
        <v>49</v>
      </c>
      <c r="AK33" s="2">
        <v>48</v>
      </c>
      <c r="AL33" s="2">
        <v>81</v>
      </c>
      <c r="AM33" s="2">
        <v>64</v>
      </c>
      <c r="AO33" s="5" t="s">
        <v>88</v>
      </c>
      <c r="AP33" s="2">
        <v>50</v>
      </c>
      <c r="AQ33" s="2">
        <v>33</v>
      </c>
      <c r="AR33" s="2">
        <v>47</v>
      </c>
      <c r="AT33" s="2">
        <v>49</v>
      </c>
      <c r="AU33" s="2">
        <v>50</v>
      </c>
      <c r="AV33" s="2">
        <v>42</v>
      </c>
    </row>
    <row r="34" spans="1:48" ht="12.75">
      <c r="A34" s="5" t="s">
        <v>8</v>
      </c>
      <c r="D34" s="2">
        <v>197</v>
      </c>
      <c r="E34" s="2">
        <v>177</v>
      </c>
      <c r="F34" s="2">
        <v>151</v>
      </c>
      <c r="G34" s="2">
        <v>160</v>
      </c>
      <c r="H34" s="2">
        <v>197</v>
      </c>
      <c r="I34" s="2">
        <v>154</v>
      </c>
      <c r="J34" s="2">
        <v>179</v>
      </c>
      <c r="K34" s="2">
        <v>182</v>
      </c>
      <c r="L34" s="2">
        <v>181</v>
      </c>
      <c r="M34" s="2">
        <v>193</v>
      </c>
      <c r="N34" s="2">
        <v>189</v>
      </c>
      <c r="O34" s="2">
        <v>149</v>
      </c>
      <c r="P34" s="2">
        <v>161</v>
      </c>
      <c r="Q34" s="2">
        <v>207</v>
      </c>
      <c r="R34" s="2">
        <v>122</v>
      </c>
      <c r="S34" s="2">
        <v>184</v>
      </c>
      <c r="T34" s="2">
        <v>145</v>
      </c>
      <c r="U34" s="2">
        <v>141</v>
      </c>
      <c r="W34" s="2">
        <v>162</v>
      </c>
      <c r="X34" s="2">
        <v>191</v>
      </c>
      <c r="Y34" s="2">
        <v>111</v>
      </c>
      <c r="Z34" s="2">
        <v>152</v>
      </c>
      <c r="AA34" s="2">
        <v>190</v>
      </c>
      <c r="AB34" s="2">
        <v>186</v>
      </c>
      <c r="AC34" s="2">
        <v>184</v>
      </c>
      <c r="AD34" s="2">
        <v>168</v>
      </c>
      <c r="AE34" s="2">
        <v>151</v>
      </c>
      <c r="AF34" s="2">
        <v>161</v>
      </c>
      <c r="AG34" s="2">
        <v>180</v>
      </c>
      <c r="AH34" s="2">
        <v>186</v>
      </c>
      <c r="AI34" s="2">
        <v>196</v>
      </c>
      <c r="AJ34" s="2">
        <v>143</v>
      </c>
      <c r="AK34" s="2">
        <v>126</v>
      </c>
      <c r="AL34" s="2">
        <v>111</v>
      </c>
      <c r="AM34" s="2">
        <v>178</v>
      </c>
      <c r="AO34" s="5" t="s">
        <v>89</v>
      </c>
      <c r="AP34" s="2">
        <v>185</v>
      </c>
      <c r="AQ34" s="2">
        <v>166</v>
      </c>
      <c r="AR34" s="2">
        <v>183</v>
      </c>
      <c r="AT34" s="2">
        <v>195</v>
      </c>
      <c r="AU34" s="2">
        <v>151</v>
      </c>
      <c r="AV34" s="2">
        <v>216</v>
      </c>
    </row>
    <row r="35" spans="1:48" ht="12.75">
      <c r="A35" s="5" t="s">
        <v>9</v>
      </c>
      <c r="D35" s="2">
        <v>489</v>
      </c>
      <c r="E35" s="2">
        <v>536</v>
      </c>
      <c r="F35" s="2">
        <v>220</v>
      </c>
      <c r="G35" s="2">
        <v>296</v>
      </c>
      <c r="H35" s="2">
        <v>406</v>
      </c>
      <c r="I35" s="2">
        <v>258</v>
      </c>
      <c r="J35" s="2">
        <v>329</v>
      </c>
      <c r="K35" s="2">
        <v>319</v>
      </c>
      <c r="L35" s="2">
        <v>362</v>
      </c>
      <c r="M35" s="2">
        <v>338</v>
      </c>
      <c r="N35" s="2">
        <v>246</v>
      </c>
      <c r="O35" s="2">
        <v>248</v>
      </c>
      <c r="P35" s="2">
        <v>291</v>
      </c>
      <c r="Q35" s="2">
        <v>320</v>
      </c>
      <c r="R35" s="2">
        <v>243</v>
      </c>
      <c r="S35" s="2">
        <v>308</v>
      </c>
      <c r="T35" s="2">
        <v>247</v>
      </c>
      <c r="U35" s="2">
        <v>249</v>
      </c>
      <c r="W35" s="2">
        <v>491</v>
      </c>
      <c r="X35" s="2">
        <v>500</v>
      </c>
      <c r="Y35" s="2">
        <v>245</v>
      </c>
      <c r="Z35" s="2">
        <v>253</v>
      </c>
      <c r="AA35" s="2">
        <v>367</v>
      </c>
      <c r="AB35" s="2">
        <v>279</v>
      </c>
      <c r="AC35" s="2">
        <v>350</v>
      </c>
      <c r="AD35" s="2">
        <v>303</v>
      </c>
      <c r="AE35" s="2">
        <v>295</v>
      </c>
      <c r="AF35" s="2">
        <v>284</v>
      </c>
      <c r="AG35" s="2">
        <v>287</v>
      </c>
      <c r="AH35" s="2">
        <v>279</v>
      </c>
      <c r="AI35" s="2">
        <v>259</v>
      </c>
      <c r="AJ35" s="2">
        <v>285</v>
      </c>
      <c r="AK35" s="2">
        <v>281</v>
      </c>
      <c r="AL35" s="2">
        <v>221</v>
      </c>
      <c r="AM35" s="2">
        <v>256</v>
      </c>
      <c r="AO35" s="5" t="s">
        <v>90</v>
      </c>
      <c r="AP35" s="2">
        <v>232</v>
      </c>
      <c r="AQ35" s="2">
        <v>214</v>
      </c>
      <c r="AR35" s="2">
        <v>164</v>
      </c>
      <c r="AT35" s="2">
        <v>190</v>
      </c>
      <c r="AU35" s="2">
        <v>196</v>
      </c>
      <c r="AV35" s="2">
        <v>192</v>
      </c>
    </row>
    <row r="36" spans="1:48" ht="12.75">
      <c r="A36" s="16" t="s">
        <v>10</v>
      </c>
      <c r="D36" s="2">
        <f aca="true" t="shared" si="15" ref="D36:AV36">SUM(D33:D35)</f>
        <v>725</v>
      </c>
      <c r="E36" s="2">
        <f t="shared" si="15"/>
        <v>748</v>
      </c>
      <c r="F36" s="2">
        <f t="shared" si="15"/>
        <v>417</v>
      </c>
      <c r="G36" s="2">
        <f t="shared" si="15"/>
        <v>495</v>
      </c>
      <c r="H36" s="2">
        <f t="shared" si="15"/>
        <v>651</v>
      </c>
      <c r="I36" s="2">
        <f t="shared" si="15"/>
        <v>458</v>
      </c>
      <c r="J36" s="2">
        <f t="shared" si="15"/>
        <v>553</v>
      </c>
      <c r="K36" s="2">
        <f t="shared" si="15"/>
        <v>546</v>
      </c>
      <c r="L36" s="2">
        <f t="shared" si="15"/>
        <v>600</v>
      </c>
      <c r="M36" s="2">
        <f t="shared" si="15"/>
        <v>597</v>
      </c>
      <c r="N36" s="2">
        <f t="shared" si="15"/>
        <v>502</v>
      </c>
      <c r="O36" s="2">
        <f t="shared" si="15"/>
        <v>456</v>
      </c>
      <c r="P36" s="2">
        <f t="shared" si="15"/>
        <v>510</v>
      </c>
      <c r="Q36" s="2">
        <f t="shared" si="15"/>
        <v>585</v>
      </c>
      <c r="R36" s="2">
        <f t="shared" si="15"/>
        <v>422</v>
      </c>
      <c r="S36" s="2">
        <f t="shared" si="15"/>
        <v>547</v>
      </c>
      <c r="T36" s="2">
        <f t="shared" si="15"/>
        <v>451</v>
      </c>
      <c r="U36" s="2">
        <f t="shared" si="15"/>
        <v>471</v>
      </c>
      <c r="W36" s="2">
        <f t="shared" si="15"/>
        <v>692</v>
      </c>
      <c r="X36" s="2">
        <f t="shared" si="15"/>
        <v>729</v>
      </c>
      <c r="Y36" s="2">
        <f t="shared" si="15"/>
        <v>400</v>
      </c>
      <c r="Z36" s="2">
        <f t="shared" si="15"/>
        <v>456</v>
      </c>
      <c r="AA36" s="2">
        <f t="shared" si="15"/>
        <v>605</v>
      </c>
      <c r="AB36" s="2">
        <f t="shared" si="15"/>
        <v>515</v>
      </c>
      <c r="AC36" s="2">
        <f t="shared" si="15"/>
        <v>581</v>
      </c>
      <c r="AD36" s="2">
        <f t="shared" si="15"/>
        <v>535</v>
      </c>
      <c r="AE36" s="2">
        <f t="shared" si="15"/>
        <v>513</v>
      </c>
      <c r="AF36" s="2">
        <f t="shared" si="15"/>
        <v>502</v>
      </c>
      <c r="AG36" s="2">
        <f t="shared" si="15"/>
        <v>543</v>
      </c>
      <c r="AH36" s="2">
        <f t="shared" si="15"/>
        <v>534</v>
      </c>
      <c r="AI36" s="2">
        <f t="shared" si="15"/>
        <v>504</v>
      </c>
      <c r="AJ36" s="2">
        <f t="shared" si="15"/>
        <v>477</v>
      </c>
      <c r="AK36" s="2">
        <f t="shared" si="15"/>
        <v>455</v>
      </c>
      <c r="AL36" s="2">
        <f t="shared" si="15"/>
        <v>413</v>
      </c>
      <c r="AM36" s="2">
        <f t="shared" si="15"/>
        <v>498</v>
      </c>
      <c r="AO36" s="16" t="s">
        <v>94</v>
      </c>
      <c r="AP36" s="2">
        <f t="shared" si="15"/>
        <v>467</v>
      </c>
      <c r="AQ36" s="2">
        <f t="shared" si="15"/>
        <v>413</v>
      </c>
      <c r="AR36" s="2">
        <f t="shared" si="15"/>
        <v>394</v>
      </c>
      <c r="AT36" s="2">
        <f t="shared" si="15"/>
        <v>434</v>
      </c>
      <c r="AU36" s="2">
        <f t="shared" si="15"/>
        <v>397</v>
      </c>
      <c r="AV36" s="2">
        <f t="shared" si="15"/>
        <v>450</v>
      </c>
    </row>
    <row r="37" ht="12.75">
      <c r="AA37" s="2"/>
    </row>
    <row r="38" spans="1:48" ht="12.75">
      <c r="A38" s="5" t="s">
        <v>11</v>
      </c>
      <c r="D38" s="17">
        <f aca="true" t="shared" si="16" ref="D38:L38">D33/D36</f>
        <v>0.05379310344827586</v>
      </c>
      <c r="E38" s="17">
        <f t="shared" si="16"/>
        <v>0.04679144385026738</v>
      </c>
      <c r="F38" s="17">
        <f t="shared" si="16"/>
        <v>0.11031175059952038</v>
      </c>
      <c r="G38" s="17">
        <f t="shared" si="16"/>
        <v>0.07878787878787878</v>
      </c>
      <c r="H38" s="17">
        <f t="shared" si="16"/>
        <v>0.07373271889400922</v>
      </c>
      <c r="I38" s="17">
        <f t="shared" si="16"/>
        <v>0.10043668122270742</v>
      </c>
      <c r="J38" s="17">
        <f t="shared" si="16"/>
        <v>0.081374321880651</v>
      </c>
      <c r="K38" s="17">
        <f t="shared" si="16"/>
        <v>0.08241758241758242</v>
      </c>
      <c r="L38" s="17">
        <f t="shared" si="16"/>
        <v>0.095</v>
      </c>
      <c r="M38" s="17">
        <f aca="true" t="shared" si="17" ref="M38:R38">M33/M36</f>
        <v>0.11055276381909548</v>
      </c>
      <c r="N38" s="17">
        <f t="shared" si="17"/>
        <v>0.13346613545816732</v>
      </c>
      <c r="O38" s="17">
        <f t="shared" si="17"/>
        <v>0.12938596491228072</v>
      </c>
      <c r="P38" s="17">
        <f t="shared" si="17"/>
        <v>0.11372549019607843</v>
      </c>
      <c r="Q38" s="17">
        <f t="shared" si="17"/>
        <v>0.09914529914529914</v>
      </c>
      <c r="R38" s="17">
        <f t="shared" si="17"/>
        <v>0.13507109004739337</v>
      </c>
      <c r="S38" s="17">
        <f>S33/S36</f>
        <v>0.10054844606946983</v>
      </c>
      <c r="T38" s="17">
        <f>T33/T36</f>
        <v>0.13082039911308205</v>
      </c>
      <c r="U38" s="17">
        <f>U33/U36</f>
        <v>0.17197452229299362</v>
      </c>
      <c r="V38" s="17"/>
      <c r="W38" s="17">
        <f>W33/W36</f>
        <v>0.05635838150289017</v>
      </c>
      <c r="X38" s="17">
        <f>X33/X36</f>
        <v>0.05212620027434842</v>
      </c>
      <c r="Y38" s="17">
        <f aca="true" t="shared" si="18" ref="Y38:AD38">Y33/Y36</f>
        <v>0.11</v>
      </c>
      <c r="Z38" s="17">
        <f t="shared" si="18"/>
        <v>0.1118421052631579</v>
      </c>
      <c r="AA38" s="17">
        <f t="shared" si="18"/>
        <v>0.07933884297520662</v>
      </c>
      <c r="AB38" s="17">
        <f t="shared" si="18"/>
        <v>0.0970873786407767</v>
      </c>
      <c r="AC38" s="17">
        <f t="shared" si="18"/>
        <v>0.08089500860585198</v>
      </c>
      <c r="AD38" s="17">
        <f t="shared" si="18"/>
        <v>0.11962616822429907</v>
      </c>
      <c r="AE38" s="17">
        <f aca="true" t="shared" si="19" ref="AE38:AJ38">AE33/AE36</f>
        <v>0.13060428849902533</v>
      </c>
      <c r="AF38" s="17">
        <f t="shared" si="19"/>
        <v>0.11354581673306773</v>
      </c>
      <c r="AG38" s="17">
        <f t="shared" si="19"/>
        <v>0.13996316758747698</v>
      </c>
      <c r="AH38" s="17">
        <f t="shared" si="19"/>
        <v>0.12921348314606743</v>
      </c>
      <c r="AI38" s="17">
        <f t="shared" si="19"/>
        <v>0.09722222222222222</v>
      </c>
      <c r="AJ38" s="17">
        <f t="shared" si="19"/>
        <v>0.10272536687631027</v>
      </c>
      <c r="AK38" s="17">
        <f>AK33/AK36</f>
        <v>0.1054945054945055</v>
      </c>
      <c r="AL38" s="17">
        <f>AL33/AL36</f>
        <v>0.19612590799031476</v>
      </c>
      <c r="AM38" s="17">
        <f>AM33/AM36</f>
        <v>0.1285140562248996</v>
      </c>
      <c r="AN38" s="17"/>
      <c r="AO38" s="5" t="s">
        <v>91</v>
      </c>
      <c r="AP38" s="17">
        <f>AP33/AP36</f>
        <v>0.10706638115631692</v>
      </c>
      <c r="AQ38" s="17">
        <f>AQ33/AQ36</f>
        <v>0.07990314769975787</v>
      </c>
      <c r="AR38" s="17">
        <f>AR33/AR36</f>
        <v>0.11928934010152284</v>
      </c>
      <c r="AS38" s="17"/>
      <c r="AT38" s="17">
        <f>AT33/AT36</f>
        <v>0.11290322580645161</v>
      </c>
      <c r="AU38" s="17">
        <f>AU33/AU36</f>
        <v>0.12594458438287154</v>
      </c>
      <c r="AV38" s="17">
        <f>AV33/AV36</f>
        <v>0.09333333333333334</v>
      </c>
    </row>
    <row r="39" spans="1:48" ht="12.75">
      <c r="A39" s="5" t="s">
        <v>12</v>
      </c>
      <c r="D39" s="17"/>
      <c r="E39" s="17"/>
      <c r="F39" s="17">
        <v>0.645</v>
      </c>
      <c r="G39" s="17">
        <v>0.588</v>
      </c>
      <c r="H39" s="17">
        <v>0.611</v>
      </c>
      <c r="I39" s="17">
        <v>0.624</v>
      </c>
      <c r="J39" s="17">
        <v>0.602</v>
      </c>
      <c r="K39" s="17">
        <v>0.614</v>
      </c>
      <c r="L39" s="17">
        <v>0.663</v>
      </c>
      <c r="M39" s="17">
        <v>0.737</v>
      </c>
      <c r="N39" s="17">
        <v>0.589</v>
      </c>
      <c r="O39" s="17">
        <v>0.661</v>
      </c>
      <c r="P39" s="17">
        <v>0.629</v>
      </c>
      <c r="Q39" s="17">
        <v>0.659</v>
      </c>
      <c r="R39" s="17">
        <v>0.687</v>
      </c>
      <c r="S39" s="17">
        <v>0.649</v>
      </c>
      <c r="T39" s="17">
        <v>0.595</v>
      </c>
      <c r="U39" s="17">
        <v>0.655</v>
      </c>
      <c r="V39" s="17"/>
      <c r="W39" s="17"/>
      <c r="X39" s="17">
        <v>0.704</v>
      </c>
      <c r="Y39" s="17">
        <v>0.702</v>
      </c>
      <c r="Z39" s="17">
        <v>0.652</v>
      </c>
      <c r="AA39" s="17">
        <v>0.665</v>
      </c>
      <c r="AB39" s="17">
        <v>0.659</v>
      </c>
      <c r="AC39" s="17">
        <v>0.743</v>
      </c>
      <c r="AD39" s="17">
        <v>0.667</v>
      </c>
      <c r="AE39" s="17">
        <v>0.746</v>
      </c>
      <c r="AF39" s="17">
        <v>0.701</v>
      </c>
      <c r="AG39" s="17">
        <v>0.676</v>
      </c>
      <c r="AH39" s="17">
        <v>0.652</v>
      </c>
      <c r="AI39" s="17">
        <v>0.71</v>
      </c>
      <c r="AJ39" s="17">
        <v>0.614</v>
      </c>
      <c r="AK39" s="17">
        <v>0.733</v>
      </c>
      <c r="AL39" s="17">
        <v>0.665</v>
      </c>
      <c r="AM39" s="17">
        <v>0.656</v>
      </c>
      <c r="AN39" s="17"/>
      <c r="AO39" s="5" t="s">
        <v>92</v>
      </c>
      <c r="AP39" s="17">
        <v>0.685</v>
      </c>
      <c r="AQ39" s="17">
        <v>0.72</v>
      </c>
      <c r="AR39" s="17">
        <v>0.665</v>
      </c>
      <c r="AS39" s="17"/>
      <c r="AT39" s="17">
        <v>0.663</v>
      </c>
      <c r="AU39" s="17">
        <v>0.694</v>
      </c>
      <c r="AV39" s="17">
        <v>0.646</v>
      </c>
    </row>
    <row r="40" spans="1:48" ht="13.5">
      <c r="A40" s="5"/>
      <c r="R40" s="6" t="s">
        <v>4</v>
      </c>
      <c r="S40" s="6" t="s">
        <v>4</v>
      </c>
      <c r="T40" s="57" t="s">
        <v>87</v>
      </c>
      <c r="U40" s="57" t="s">
        <v>87</v>
      </c>
      <c r="AA40" s="2"/>
      <c r="AJ40" s="6" t="s">
        <v>4</v>
      </c>
      <c r="AK40" s="6" t="s">
        <v>5</v>
      </c>
      <c r="AL40" s="6" t="s">
        <v>5</v>
      </c>
      <c r="AM40" s="6" t="s">
        <v>5</v>
      </c>
      <c r="AN40" s="6"/>
      <c r="AO40" s="5"/>
      <c r="AP40" s="6" t="s">
        <v>4</v>
      </c>
      <c r="AQ40" s="6" t="s">
        <v>87</v>
      </c>
      <c r="AR40" s="6" t="s">
        <v>87</v>
      </c>
      <c r="AS40" s="6"/>
      <c r="AT40" s="6" t="s">
        <v>5</v>
      </c>
      <c r="AU40" s="6" t="s">
        <v>5</v>
      </c>
      <c r="AV40" s="6" t="s">
        <v>5</v>
      </c>
    </row>
    <row r="41" spans="1:48" s="20" customFormat="1" ht="12.75">
      <c r="A41" s="18" t="s">
        <v>16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O41" s="18" t="s">
        <v>16</v>
      </c>
      <c r="AP41" s="19"/>
      <c r="AQ41" s="19"/>
      <c r="AR41" s="19"/>
      <c r="AS41" s="19"/>
      <c r="AT41" s="19"/>
      <c r="AU41" s="19"/>
      <c r="AV41" s="19"/>
    </row>
    <row r="42" spans="1:48" s="20" customFormat="1" ht="12.75">
      <c r="A42" s="21" t="s">
        <v>7</v>
      </c>
      <c r="B42" s="22"/>
      <c r="C42" s="22"/>
      <c r="D42" s="22">
        <f aca="true" t="shared" si="20" ref="D42:S42">SUM(D6+D15+D24+D33)</f>
        <v>335</v>
      </c>
      <c r="E42" s="22">
        <f t="shared" si="20"/>
        <v>351</v>
      </c>
      <c r="F42" s="22">
        <f t="shared" si="20"/>
        <v>382</v>
      </c>
      <c r="G42" s="22">
        <f t="shared" si="20"/>
        <v>386</v>
      </c>
      <c r="H42" s="22">
        <f t="shared" si="20"/>
        <v>398</v>
      </c>
      <c r="I42" s="22">
        <f t="shared" si="20"/>
        <v>445</v>
      </c>
      <c r="J42" s="22">
        <f t="shared" si="20"/>
        <v>458</v>
      </c>
      <c r="K42" s="22">
        <f t="shared" si="20"/>
        <v>483</v>
      </c>
      <c r="L42" s="22">
        <f t="shared" si="20"/>
        <v>484</v>
      </c>
      <c r="M42" s="22">
        <f t="shared" si="20"/>
        <v>429</v>
      </c>
      <c r="N42" s="22">
        <f t="shared" si="20"/>
        <v>448</v>
      </c>
      <c r="O42" s="22">
        <f t="shared" si="20"/>
        <v>468</v>
      </c>
      <c r="P42" s="22">
        <f t="shared" si="20"/>
        <v>471</v>
      </c>
      <c r="Q42" s="22">
        <f t="shared" si="20"/>
        <v>411</v>
      </c>
      <c r="R42" s="22">
        <f t="shared" si="20"/>
        <v>229</v>
      </c>
      <c r="S42" s="22">
        <f t="shared" si="20"/>
        <v>270</v>
      </c>
      <c r="T42" s="22">
        <f aca="true" t="shared" si="21" ref="T42:U44">SUM(T6+T15+T24+T33)</f>
        <v>358</v>
      </c>
      <c r="U42" s="22">
        <f t="shared" si="21"/>
        <v>365</v>
      </c>
      <c r="V42" s="22"/>
      <c r="W42" s="22">
        <f aca="true" t="shared" si="22" ref="W42:AK42">SUM(W6+W15+W24+W33)</f>
        <v>366</v>
      </c>
      <c r="X42" s="22">
        <f t="shared" si="22"/>
        <v>402</v>
      </c>
      <c r="Y42" s="22">
        <f t="shared" si="22"/>
        <v>433</v>
      </c>
      <c r="Z42" s="22">
        <f t="shared" si="22"/>
        <v>436</v>
      </c>
      <c r="AA42" s="22">
        <f t="shared" si="22"/>
        <v>407</v>
      </c>
      <c r="AB42" s="22">
        <f t="shared" si="22"/>
        <v>455</v>
      </c>
      <c r="AC42" s="22">
        <f t="shared" si="22"/>
        <v>462</v>
      </c>
      <c r="AD42" s="22">
        <f t="shared" si="22"/>
        <v>491</v>
      </c>
      <c r="AE42" s="22">
        <f t="shared" si="22"/>
        <v>479</v>
      </c>
      <c r="AF42" s="22">
        <f t="shared" si="22"/>
        <v>516</v>
      </c>
      <c r="AG42" s="22">
        <f t="shared" si="22"/>
        <v>553</v>
      </c>
      <c r="AH42" s="22">
        <f t="shared" si="22"/>
        <v>483</v>
      </c>
      <c r="AI42" s="22">
        <f t="shared" si="22"/>
        <v>508</v>
      </c>
      <c r="AJ42" s="22">
        <f t="shared" si="22"/>
        <v>217</v>
      </c>
      <c r="AK42" s="22">
        <f t="shared" si="22"/>
        <v>310</v>
      </c>
      <c r="AL42" s="22">
        <f aca="true" t="shared" si="23" ref="AL42:AM44">SUM(AL6+AL15+AL24+AL33)</f>
        <v>414</v>
      </c>
      <c r="AM42" s="22">
        <f t="shared" si="23"/>
        <v>374</v>
      </c>
      <c r="AO42" s="21" t="s">
        <v>88</v>
      </c>
      <c r="AP42" s="22">
        <f aca="true" t="shared" si="24" ref="AP42:AQ44">SUM(AP6+AP15+AP24+AP33)</f>
        <v>202</v>
      </c>
      <c r="AQ42" s="22">
        <f t="shared" si="24"/>
        <v>142</v>
      </c>
      <c r="AR42" s="22">
        <f>SUM(AR6+AR15+AR24+AR33)</f>
        <v>156</v>
      </c>
      <c r="AS42" s="22"/>
      <c r="AT42" s="22">
        <f aca="true" t="shared" si="25" ref="AT42:AU44">SUM(AT6+AT15+AT24+AT33)</f>
        <v>178</v>
      </c>
      <c r="AU42" s="22">
        <f t="shared" si="25"/>
        <v>208</v>
      </c>
      <c r="AV42" s="22">
        <f>SUM(AV6+AV15+AV24+AV33)</f>
        <v>184</v>
      </c>
    </row>
    <row r="43" spans="1:48" s="20" customFormat="1" ht="12.75">
      <c r="A43" s="21" t="s">
        <v>8</v>
      </c>
      <c r="B43" s="22"/>
      <c r="C43" s="22"/>
      <c r="D43" s="22">
        <f aca="true" t="shared" si="26" ref="D43:S43">SUM(D7+D16+D25+D34)</f>
        <v>717</v>
      </c>
      <c r="E43" s="22">
        <f t="shared" si="26"/>
        <v>687</v>
      </c>
      <c r="F43" s="22">
        <f t="shared" si="26"/>
        <v>741</v>
      </c>
      <c r="G43" s="22">
        <f t="shared" si="26"/>
        <v>704</v>
      </c>
      <c r="H43" s="22">
        <f t="shared" si="26"/>
        <v>718</v>
      </c>
      <c r="I43" s="22">
        <f t="shared" si="26"/>
        <v>702</v>
      </c>
      <c r="J43" s="22">
        <f t="shared" si="26"/>
        <v>721</v>
      </c>
      <c r="K43" s="22">
        <f t="shared" si="26"/>
        <v>779</v>
      </c>
      <c r="L43" s="22">
        <f t="shared" si="26"/>
        <v>762</v>
      </c>
      <c r="M43" s="22">
        <f t="shared" si="26"/>
        <v>763</v>
      </c>
      <c r="N43" s="22">
        <f t="shared" si="26"/>
        <v>755</v>
      </c>
      <c r="O43" s="22">
        <f t="shared" si="26"/>
        <v>744</v>
      </c>
      <c r="P43" s="22">
        <f t="shared" si="26"/>
        <v>768</v>
      </c>
      <c r="Q43" s="22">
        <f t="shared" si="26"/>
        <v>816</v>
      </c>
      <c r="R43" s="22">
        <f t="shared" si="26"/>
        <v>679</v>
      </c>
      <c r="S43" s="22">
        <f t="shared" si="26"/>
        <v>727</v>
      </c>
      <c r="T43" s="22">
        <f t="shared" si="21"/>
        <v>688</v>
      </c>
      <c r="U43" s="22">
        <f t="shared" si="21"/>
        <v>703</v>
      </c>
      <c r="V43" s="22"/>
      <c r="W43" s="22">
        <f aca="true" t="shared" si="27" ref="W43:AK43">SUM(W7+W16+W25+W34)</f>
        <v>723</v>
      </c>
      <c r="X43" s="22">
        <f t="shared" si="27"/>
        <v>796</v>
      </c>
      <c r="Y43" s="22">
        <f t="shared" si="27"/>
        <v>712</v>
      </c>
      <c r="Z43" s="22">
        <f t="shared" si="27"/>
        <v>749</v>
      </c>
      <c r="AA43" s="22">
        <f t="shared" si="27"/>
        <v>748</v>
      </c>
      <c r="AB43" s="22">
        <f t="shared" si="27"/>
        <v>782</v>
      </c>
      <c r="AC43" s="22">
        <f t="shared" si="27"/>
        <v>765</v>
      </c>
      <c r="AD43" s="22">
        <f t="shared" si="27"/>
        <v>785</v>
      </c>
      <c r="AE43" s="22">
        <f t="shared" si="27"/>
        <v>754</v>
      </c>
      <c r="AF43" s="22">
        <f t="shared" si="27"/>
        <v>745</v>
      </c>
      <c r="AG43" s="22">
        <f t="shared" si="27"/>
        <v>793</v>
      </c>
      <c r="AH43" s="22">
        <f t="shared" si="27"/>
        <v>788</v>
      </c>
      <c r="AI43" s="22">
        <f t="shared" si="27"/>
        <v>811</v>
      </c>
      <c r="AJ43" s="22">
        <f t="shared" si="27"/>
        <v>706</v>
      </c>
      <c r="AK43" s="22">
        <f t="shared" si="27"/>
        <v>728</v>
      </c>
      <c r="AL43" s="22">
        <f t="shared" si="23"/>
        <v>730</v>
      </c>
      <c r="AM43" s="22">
        <f t="shared" si="23"/>
        <v>699</v>
      </c>
      <c r="AO43" s="21" t="s">
        <v>89</v>
      </c>
      <c r="AP43" s="22">
        <f t="shared" si="24"/>
        <v>788</v>
      </c>
      <c r="AQ43" s="22">
        <f t="shared" si="24"/>
        <v>710</v>
      </c>
      <c r="AR43" s="22">
        <f>SUM(AR7+AR16+AR25+AR34)</f>
        <v>761</v>
      </c>
      <c r="AS43" s="22"/>
      <c r="AT43" s="22">
        <f t="shared" si="25"/>
        <v>718</v>
      </c>
      <c r="AU43" s="22">
        <f t="shared" si="25"/>
        <v>713</v>
      </c>
      <c r="AV43" s="22">
        <f>SUM(AV7+AV16+AV25+AV34)</f>
        <v>788</v>
      </c>
    </row>
    <row r="44" spans="1:48" s="20" customFormat="1" ht="12.75">
      <c r="A44" s="21" t="s">
        <v>9</v>
      </c>
      <c r="B44" s="22"/>
      <c r="C44" s="22"/>
      <c r="D44" s="22">
        <f aca="true" t="shared" si="28" ref="D44:S44">SUM(D8+D17+D26+D35)</f>
        <v>2141</v>
      </c>
      <c r="E44" s="22">
        <f t="shared" si="28"/>
        <v>2087</v>
      </c>
      <c r="F44" s="22">
        <f t="shared" si="28"/>
        <v>1921</v>
      </c>
      <c r="G44" s="22">
        <f t="shared" si="28"/>
        <v>1874</v>
      </c>
      <c r="H44" s="22">
        <f t="shared" si="28"/>
        <v>2150</v>
      </c>
      <c r="I44" s="22">
        <f t="shared" si="28"/>
        <v>1849</v>
      </c>
      <c r="J44" s="22">
        <f t="shared" si="28"/>
        <v>1853</v>
      </c>
      <c r="K44" s="22">
        <f t="shared" si="28"/>
        <v>1799</v>
      </c>
      <c r="L44" s="22">
        <f t="shared" si="28"/>
        <v>1827</v>
      </c>
      <c r="M44" s="22">
        <f t="shared" si="28"/>
        <v>1704</v>
      </c>
      <c r="N44" s="22">
        <f t="shared" si="28"/>
        <v>1535</v>
      </c>
      <c r="O44" s="22">
        <f t="shared" si="28"/>
        <v>1626</v>
      </c>
      <c r="P44" s="22">
        <f t="shared" si="28"/>
        <v>1558</v>
      </c>
      <c r="Q44" s="22">
        <f t="shared" si="28"/>
        <v>1538</v>
      </c>
      <c r="R44" s="22">
        <f t="shared" si="28"/>
        <v>1321</v>
      </c>
      <c r="S44" s="22">
        <f t="shared" si="28"/>
        <v>1454</v>
      </c>
      <c r="T44" s="22">
        <f t="shared" si="21"/>
        <v>1415</v>
      </c>
      <c r="U44" s="22">
        <f t="shared" si="21"/>
        <v>1390</v>
      </c>
      <c r="V44" s="22"/>
      <c r="W44" s="22">
        <f aca="true" t="shared" si="29" ref="W44:AK44">SUM(W8+W17+W26+W35)</f>
        <v>1995</v>
      </c>
      <c r="X44" s="22">
        <f t="shared" si="29"/>
        <v>1983</v>
      </c>
      <c r="Y44" s="22">
        <f t="shared" si="29"/>
        <v>1855</v>
      </c>
      <c r="Z44" s="22">
        <f t="shared" si="29"/>
        <v>1773</v>
      </c>
      <c r="AA44" s="22">
        <f t="shared" si="29"/>
        <v>1804</v>
      </c>
      <c r="AB44" s="22">
        <f t="shared" si="29"/>
        <v>1791</v>
      </c>
      <c r="AC44" s="22">
        <f t="shared" si="29"/>
        <v>1897</v>
      </c>
      <c r="AD44" s="22">
        <f t="shared" si="29"/>
        <v>1765</v>
      </c>
      <c r="AE44" s="22">
        <f t="shared" si="29"/>
        <v>1663</v>
      </c>
      <c r="AF44" s="22">
        <f t="shared" si="29"/>
        <v>1617</v>
      </c>
      <c r="AG44" s="22">
        <f t="shared" si="29"/>
        <v>1542</v>
      </c>
      <c r="AH44" s="22">
        <f t="shared" si="29"/>
        <v>1592</v>
      </c>
      <c r="AI44" s="22">
        <f t="shared" si="29"/>
        <v>1568</v>
      </c>
      <c r="AJ44" s="22">
        <f t="shared" si="29"/>
        <v>1507</v>
      </c>
      <c r="AK44" s="22">
        <f t="shared" si="29"/>
        <v>1403</v>
      </c>
      <c r="AL44" s="22">
        <f t="shared" si="23"/>
        <v>1397</v>
      </c>
      <c r="AM44" s="22">
        <f t="shared" si="23"/>
        <v>1227</v>
      </c>
      <c r="AO44" s="21" t="s">
        <v>90</v>
      </c>
      <c r="AP44" s="22">
        <f t="shared" si="24"/>
        <v>1174</v>
      </c>
      <c r="AQ44" s="22">
        <f t="shared" si="24"/>
        <v>956</v>
      </c>
      <c r="AR44" s="22">
        <f>SUM(AR8+AR17+AR26+AR35)</f>
        <v>946</v>
      </c>
      <c r="AS44" s="22"/>
      <c r="AT44" s="22">
        <f t="shared" si="25"/>
        <v>1041</v>
      </c>
      <c r="AU44" s="22">
        <f t="shared" si="25"/>
        <v>1012</v>
      </c>
      <c r="AV44" s="22">
        <f>SUM(AV8+AV17+AV26+AV35)</f>
        <v>830</v>
      </c>
    </row>
    <row r="45" spans="1:48" s="20" customFormat="1" ht="12.75">
      <c r="A45" s="23" t="s">
        <v>10</v>
      </c>
      <c r="B45" s="22"/>
      <c r="C45" s="22"/>
      <c r="D45" s="22">
        <f aca="true" t="shared" si="30" ref="D45:AV45">SUM(D42:D44)</f>
        <v>3193</v>
      </c>
      <c r="E45" s="22">
        <f t="shared" si="30"/>
        <v>3125</v>
      </c>
      <c r="F45" s="22">
        <f t="shared" si="30"/>
        <v>3044</v>
      </c>
      <c r="G45" s="22">
        <f t="shared" si="30"/>
        <v>2964</v>
      </c>
      <c r="H45" s="22">
        <f t="shared" si="30"/>
        <v>3266</v>
      </c>
      <c r="I45" s="22">
        <f t="shared" si="30"/>
        <v>2996</v>
      </c>
      <c r="J45" s="22">
        <f t="shared" si="30"/>
        <v>3032</v>
      </c>
      <c r="K45" s="22">
        <f t="shared" si="30"/>
        <v>3061</v>
      </c>
      <c r="L45" s="22">
        <f t="shared" si="30"/>
        <v>3073</v>
      </c>
      <c r="M45" s="22">
        <f t="shared" si="30"/>
        <v>2896</v>
      </c>
      <c r="N45" s="22">
        <f t="shared" si="30"/>
        <v>2738</v>
      </c>
      <c r="O45" s="22">
        <f t="shared" si="30"/>
        <v>2838</v>
      </c>
      <c r="P45" s="22">
        <f t="shared" si="30"/>
        <v>2797</v>
      </c>
      <c r="Q45" s="22">
        <f t="shared" si="30"/>
        <v>2765</v>
      </c>
      <c r="R45" s="22">
        <f t="shared" si="30"/>
        <v>2229</v>
      </c>
      <c r="S45" s="22">
        <f t="shared" si="30"/>
        <v>2451</v>
      </c>
      <c r="T45" s="22">
        <f t="shared" si="30"/>
        <v>2461</v>
      </c>
      <c r="U45" s="22">
        <f t="shared" si="30"/>
        <v>2458</v>
      </c>
      <c r="V45" s="22"/>
      <c r="W45" s="22">
        <f t="shared" si="30"/>
        <v>3084</v>
      </c>
      <c r="X45" s="22">
        <f t="shared" si="30"/>
        <v>3181</v>
      </c>
      <c r="Y45" s="22">
        <f t="shared" si="30"/>
        <v>3000</v>
      </c>
      <c r="Z45" s="22">
        <f t="shared" si="30"/>
        <v>2958</v>
      </c>
      <c r="AA45" s="22">
        <f t="shared" si="30"/>
        <v>2959</v>
      </c>
      <c r="AB45" s="22">
        <f t="shared" si="30"/>
        <v>3028</v>
      </c>
      <c r="AC45" s="22">
        <f t="shared" si="30"/>
        <v>3124</v>
      </c>
      <c r="AD45" s="22">
        <f t="shared" si="30"/>
        <v>3041</v>
      </c>
      <c r="AE45" s="22">
        <f t="shared" si="30"/>
        <v>2896</v>
      </c>
      <c r="AF45" s="22">
        <f t="shared" si="30"/>
        <v>2878</v>
      </c>
      <c r="AG45" s="22">
        <f t="shared" si="30"/>
        <v>2888</v>
      </c>
      <c r="AH45" s="22">
        <f t="shared" si="30"/>
        <v>2863</v>
      </c>
      <c r="AI45" s="22">
        <f t="shared" si="30"/>
        <v>2887</v>
      </c>
      <c r="AJ45" s="22">
        <f t="shared" si="30"/>
        <v>2430</v>
      </c>
      <c r="AK45" s="22">
        <f t="shared" si="30"/>
        <v>2441</v>
      </c>
      <c r="AL45" s="22">
        <f t="shared" si="30"/>
        <v>2541</v>
      </c>
      <c r="AM45" s="22">
        <f t="shared" si="30"/>
        <v>2300</v>
      </c>
      <c r="AO45" s="23" t="s">
        <v>94</v>
      </c>
      <c r="AP45" s="22">
        <f t="shared" si="30"/>
        <v>2164</v>
      </c>
      <c r="AQ45" s="22">
        <f t="shared" si="30"/>
        <v>1808</v>
      </c>
      <c r="AR45" s="22">
        <f t="shared" si="30"/>
        <v>1863</v>
      </c>
      <c r="AS45" s="22"/>
      <c r="AT45" s="22">
        <f t="shared" si="30"/>
        <v>1937</v>
      </c>
      <c r="AU45" s="22">
        <f t="shared" si="30"/>
        <v>1933</v>
      </c>
      <c r="AV45" s="22">
        <f t="shared" si="30"/>
        <v>1802</v>
      </c>
    </row>
    <row r="46" spans="1:48" s="20" customFormat="1" ht="12.75">
      <c r="A46" s="2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O46" s="24"/>
      <c r="AP46" s="22"/>
      <c r="AQ46" s="22"/>
      <c r="AR46" s="22"/>
      <c r="AS46" s="22"/>
      <c r="AT46" s="22"/>
      <c r="AU46" s="22"/>
      <c r="AV46" s="22"/>
    </row>
    <row r="47" spans="1:48" s="20" customFormat="1" ht="12.75">
      <c r="A47" s="21" t="s">
        <v>11</v>
      </c>
      <c r="B47" s="22"/>
      <c r="C47" s="22"/>
      <c r="D47" s="25">
        <f aca="true" t="shared" si="31" ref="D47:K47">D42/D45</f>
        <v>0.10491700595051676</v>
      </c>
      <c r="E47" s="25">
        <f t="shared" si="31"/>
        <v>0.11232</v>
      </c>
      <c r="F47" s="25">
        <f t="shared" si="31"/>
        <v>0.12549277266754272</v>
      </c>
      <c r="G47" s="25">
        <f t="shared" si="31"/>
        <v>0.13022941970310392</v>
      </c>
      <c r="H47" s="25">
        <f t="shared" si="31"/>
        <v>0.12186160440906307</v>
      </c>
      <c r="I47" s="25">
        <f t="shared" si="31"/>
        <v>0.1485313751668892</v>
      </c>
      <c r="J47" s="25">
        <f t="shared" si="31"/>
        <v>0.15105540897097625</v>
      </c>
      <c r="K47" s="25">
        <f t="shared" si="31"/>
        <v>0.15779157138190134</v>
      </c>
      <c r="L47" s="25">
        <f aca="true" t="shared" si="32" ref="L47:Q47">L42/L45</f>
        <v>0.15750081353726</v>
      </c>
      <c r="M47" s="25">
        <f t="shared" si="32"/>
        <v>0.1481353591160221</v>
      </c>
      <c r="N47" s="25">
        <f t="shared" si="32"/>
        <v>0.16362308254200147</v>
      </c>
      <c r="O47" s="25">
        <f t="shared" si="32"/>
        <v>0.1649048625792812</v>
      </c>
      <c r="P47" s="25">
        <f t="shared" si="32"/>
        <v>0.16839470861637468</v>
      </c>
      <c r="Q47" s="25">
        <f t="shared" si="32"/>
        <v>0.14864376130198914</v>
      </c>
      <c r="R47" s="25">
        <f>R42/R45</f>
        <v>0.10273665320771647</v>
      </c>
      <c r="S47" s="25">
        <f>S42/S45</f>
        <v>0.11015911872705018</v>
      </c>
      <c r="T47" s="25">
        <f>T42/T45</f>
        <v>0.14546932141405933</v>
      </c>
      <c r="U47" s="25">
        <f>U42/U45</f>
        <v>0.1484947111472742</v>
      </c>
      <c r="V47" s="25"/>
      <c r="W47" s="25">
        <f>W42/W45</f>
        <v>0.11867704280155641</v>
      </c>
      <c r="X47" s="25">
        <f>X42/X45</f>
        <v>0.12637535366237032</v>
      </c>
      <c r="Y47" s="25">
        <f aca="true" t="shared" si="33" ref="Y47:AD47">Y42/Y45</f>
        <v>0.14433333333333334</v>
      </c>
      <c r="Z47" s="25">
        <f t="shared" si="33"/>
        <v>0.14739688979039892</v>
      </c>
      <c r="AA47" s="25">
        <f t="shared" si="33"/>
        <v>0.137546468401487</v>
      </c>
      <c r="AB47" s="25">
        <f t="shared" si="33"/>
        <v>0.1502642007926024</v>
      </c>
      <c r="AC47" s="25">
        <f t="shared" si="33"/>
        <v>0.14788732394366197</v>
      </c>
      <c r="AD47" s="25">
        <f t="shared" si="33"/>
        <v>0.16146004603748768</v>
      </c>
      <c r="AE47" s="25">
        <f aca="true" t="shared" si="34" ref="AE47:AJ47">AE42/AE45</f>
        <v>0.16540055248618785</v>
      </c>
      <c r="AF47" s="25">
        <f t="shared" si="34"/>
        <v>0.17929117442668518</v>
      </c>
      <c r="AG47" s="25">
        <f t="shared" si="34"/>
        <v>0.1914819944598338</v>
      </c>
      <c r="AH47" s="25">
        <f t="shared" si="34"/>
        <v>0.1687041564792176</v>
      </c>
      <c r="AI47" s="25">
        <f t="shared" si="34"/>
        <v>0.17596120540353308</v>
      </c>
      <c r="AJ47" s="25">
        <f t="shared" si="34"/>
        <v>0.08930041152263374</v>
      </c>
      <c r="AK47" s="25">
        <f>AK42/AK45</f>
        <v>0.1269971323228185</v>
      </c>
      <c r="AL47" s="25">
        <f>AL42/AL45</f>
        <v>0.16292798110979928</v>
      </c>
      <c r="AM47" s="25">
        <f>AM42/AM45</f>
        <v>0.16260869565217392</v>
      </c>
      <c r="AN47" s="58"/>
      <c r="AO47" s="21" t="s">
        <v>91</v>
      </c>
      <c r="AP47" s="25">
        <f>AP42/AP45</f>
        <v>0.0933456561922366</v>
      </c>
      <c r="AQ47" s="25">
        <f>AQ42/AQ45</f>
        <v>0.07853982300884955</v>
      </c>
      <c r="AR47" s="25">
        <f>AR42/AR45</f>
        <v>0.08373590982286634</v>
      </c>
      <c r="AS47" s="25"/>
      <c r="AT47" s="25">
        <f>AT42/AT45</f>
        <v>0.09189468249870934</v>
      </c>
      <c r="AU47" s="25">
        <f>AU42/AU45</f>
        <v>0.10760475944128298</v>
      </c>
      <c r="AV47" s="25">
        <f>AV42/AV45</f>
        <v>0.10210876803551609</v>
      </c>
    </row>
    <row r="48" spans="1:48" s="20" customFormat="1" ht="12.75">
      <c r="A48" s="26" t="s">
        <v>17</v>
      </c>
      <c r="B48" s="27"/>
      <c r="C48" s="27"/>
      <c r="D48" s="28"/>
      <c r="E48" s="28"/>
      <c r="F48" s="28">
        <v>0.756</v>
      </c>
      <c r="G48" s="28">
        <v>0.744</v>
      </c>
      <c r="H48" s="28">
        <v>0.733</v>
      </c>
      <c r="I48" s="28">
        <v>0.741</v>
      </c>
      <c r="J48" s="28">
        <v>0.738</v>
      </c>
      <c r="K48" s="28">
        <v>0.74</v>
      </c>
      <c r="L48" s="28">
        <v>0.733</v>
      </c>
      <c r="M48" s="28">
        <v>0.778</v>
      </c>
      <c r="N48" s="28">
        <v>0.744</v>
      </c>
      <c r="O48" s="28">
        <v>0.777</v>
      </c>
      <c r="P48" s="28">
        <v>0.747</v>
      </c>
      <c r="Q48" s="28">
        <v>0.782</v>
      </c>
      <c r="R48" s="28">
        <v>0.79</v>
      </c>
      <c r="S48" s="28">
        <v>0.754</v>
      </c>
      <c r="T48" s="28">
        <v>0.74</v>
      </c>
      <c r="U48" s="28">
        <v>0.755</v>
      </c>
      <c r="V48" s="28"/>
      <c r="W48" s="28"/>
      <c r="X48" s="28">
        <v>0.74</v>
      </c>
      <c r="Y48" s="28">
        <v>0.737</v>
      </c>
      <c r="Z48" s="28">
        <v>0.757</v>
      </c>
      <c r="AA48" s="28">
        <v>0.745</v>
      </c>
      <c r="AB48" s="28">
        <v>0.753</v>
      </c>
      <c r="AC48" s="28">
        <v>0.756</v>
      </c>
      <c r="AD48" s="28">
        <v>0.739</v>
      </c>
      <c r="AE48" s="28">
        <v>0.774</v>
      </c>
      <c r="AF48" s="28">
        <v>0.766</v>
      </c>
      <c r="AG48" s="28">
        <v>0.763</v>
      </c>
      <c r="AH48" s="28">
        <v>0.768</v>
      </c>
      <c r="AI48" s="28">
        <v>0.762</v>
      </c>
      <c r="AJ48" s="28">
        <v>0.764</v>
      </c>
      <c r="AK48" s="28">
        <v>0.777</v>
      </c>
      <c r="AL48" s="28">
        <v>0.77</v>
      </c>
      <c r="AM48" s="28">
        <v>0.743</v>
      </c>
      <c r="AN48" s="58"/>
      <c r="AO48" s="26" t="s">
        <v>93</v>
      </c>
      <c r="AP48" s="28">
        <v>0.697</v>
      </c>
      <c r="AQ48" s="28">
        <v>0.676</v>
      </c>
      <c r="AR48" s="28">
        <v>0.705</v>
      </c>
      <c r="AS48" s="28"/>
      <c r="AT48" s="28">
        <v>0.701</v>
      </c>
      <c r="AU48" s="28">
        <v>0.703</v>
      </c>
      <c r="AV48" s="28">
        <v>0.67</v>
      </c>
    </row>
    <row r="50" spans="1:41" ht="12.75">
      <c r="A50" s="9" t="s">
        <v>18</v>
      </c>
      <c r="AA50" s="7"/>
      <c r="AO50" s="9" t="s">
        <v>18</v>
      </c>
    </row>
    <row r="51" spans="1:48" ht="12.75">
      <c r="A51" s="5" t="s">
        <v>7</v>
      </c>
      <c r="D51" s="2">
        <f aca="true" t="shared" si="35" ref="D51:S51">SUM(D6+D24)</f>
        <v>266</v>
      </c>
      <c r="E51" s="2">
        <f t="shared" si="35"/>
        <v>290</v>
      </c>
      <c r="F51" s="2">
        <f t="shared" si="35"/>
        <v>301</v>
      </c>
      <c r="G51" s="2">
        <f t="shared" si="35"/>
        <v>318</v>
      </c>
      <c r="H51" s="2">
        <f t="shared" si="35"/>
        <v>307</v>
      </c>
      <c r="I51" s="2">
        <f t="shared" si="35"/>
        <v>348</v>
      </c>
      <c r="J51" s="2">
        <f t="shared" si="35"/>
        <v>370</v>
      </c>
      <c r="K51" s="2">
        <f t="shared" si="35"/>
        <v>378</v>
      </c>
      <c r="L51" s="2">
        <f t="shared" si="35"/>
        <v>387</v>
      </c>
      <c r="M51" s="2">
        <f t="shared" si="35"/>
        <v>316</v>
      </c>
      <c r="N51" s="2">
        <f t="shared" si="35"/>
        <v>341</v>
      </c>
      <c r="O51" s="2">
        <f t="shared" si="35"/>
        <v>366</v>
      </c>
      <c r="P51" s="2">
        <f t="shared" si="35"/>
        <v>356</v>
      </c>
      <c r="Q51" s="2">
        <f t="shared" si="35"/>
        <v>304</v>
      </c>
      <c r="R51" s="2">
        <f t="shared" si="35"/>
        <v>140</v>
      </c>
      <c r="S51" s="2">
        <f t="shared" si="35"/>
        <v>188</v>
      </c>
      <c r="T51" s="2">
        <f aca="true" t="shared" si="36" ref="T51:U53">SUM(T6+T24)</f>
        <v>260</v>
      </c>
      <c r="U51" s="2">
        <f t="shared" si="36"/>
        <v>242</v>
      </c>
      <c r="W51" s="2">
        <f aca="true" t="shared" si="37" ref="W51:AK51">SUM(W6+W24)</f>
        <v>299</v>
      </c>
      <c r="X51" s="2">
        <f t="shared" si="37"/>
        <v>335</v>
      </c>
      <c r="Y51" s="2">
        <f t="shared" si="37"/>
        <v>348</v>
      </c>
      <c r="Z51" s="2">
        <f t="shared" si="37"/>
        <v>338</v>
      </c>
      <c r="AA51" s="2">
        <f t="shared" si="37"/>
        <v>326</v>
      </c>
      <c r="AB51" s="2">
        <f t="shared" si="37"/>
        <v>363</v>
      </c>
      <c r="AC51" s="2">
        <f t="shared" si="37"/>
        <v>371</v>
      </c>
      <c r="AD51" s="2">
        <f t="shared" si="37"/>
        <v>393</v>
      </c>
      <c r="AE51" s="2">
        <f t="shared" si="37"/>
        <v>366</v>
      </c>
      <c r="AF51" s="2">
        <f t="shared" si="37"/>
        <v>415</v>
      </c>
      <c r="AG51" s="2">
        <f t="shared" si="37"/>
        <v>423</v>
      </c>
      <c r="AH51" s="2">
        <f t="shared" si="37"/>
        <v>376</v>
      </c>
      <c r="AI51" s="2">
        <f t="shared" si="37"/>
        <v>399</v>
      </c>
      <c r="AJ51" s="2">
        <f t="shared" si="37"/>
        <v>129</v>
      </c>
      <c r="AK51" s="2">
        <f t="shared" si="37"/>
        <v>223</v>
      </c>
      <c r="AL51" s="2">
        <f aca="true" t="shared" si="38" ref="AL51:AM53">SUM(AL6+AL24)</f>
        <v>290</v>
      </c>
      <c r="AM51" s="2">
        <f>SUM(AM6+AM24)</f>
        <v>265</v>
      </c>
      <c r="AO51" s="5" t="s">
        <v>88</v>
      </c>
      <c r="AP51" s="2">
        <f aca="true" t="shared" si="39" ref="AP51:AQ53">SUM(AP6+AP24)</f>
        <v>107</v>
      </c>
      <c r="AQ51" s="2">
        <f t="shared" si="39"/>
        <v>78</v>
      </c>
      <c r="AR51" s="2">
        <f>SUM(AR6+AR24)</f>
        <v>75</v>
      </c>
      <c r="AT51" s="2">
        <f aca="true" t="shared" si="40" ref="AT51:AU53">SUM(AT6+AT24)</f>
        <v>83</v>
      </c>
      <c r="AU51" s="2">
        <f t="shared" si="40"/>
        <v>105</v>
      </c>
      <c r="AV51" s="2">
        <f>SUM(AV6+AV24)</f>
        <v>91</v>
      </c>
    </row>
    <row r="52" spans="1:48" ht="12.75">
      <c r="A52" s="5" t="s">
        <v>8</v>
      </c>
      <c r="D52" s="2">
        <f aca="true" t="shared" si="41" ref="D52:S52">SUM(D7+D25)</f>
        <v>342</v>
      </c>
      <c r="E52" s="2">
        <f t="shared" si="41"/>
        <v>316</v>
      </c>
      <c r="F52" s="2">
        <f t="shared" si="41"/>
        <v>338</v>
      </c>
      <c r="G52" s="2">
        <f t="shared" si="41"/>
        <v>338</v>
      </c>
      <c r="H52" s="2">
        <f t="shared" si="41"/>
        <v>360</v>
      </c>
      <c r="I52" s="2">
        <f t="shared" si="41"/>
        <v>353</v>
      </c>
      <c r="J52" s="2">
        <f t="shared" si="41"/>
        <v>352</v>
      </c>
      <c r="K52" s="2">
        <f t="shared" si="41"/>
        <v>388</v>
      </c>
      <c r="L52" s="2">
        <f t="shared" si="41"/>
        <v>351</v>
      </c>
      <c r="M52" s="2">
        <f t="shared" si="41"/>
        <v>349</v>
      </c>
      <c r="N52" s="2">
        <f t="shared" si="41"/>
        <v>355</v>
      </c>
      <c r="O52" s="2">
        <f t="shared" si="41"/>
        <v>344</v>
      </c>
      <c r="P52" s="2">
        <f t="shared" si="41"/>
        <v>348</v>
      </c>
      <c r="Q52" s="2">
        <f t="shared" si="41"/>
        <v>356</v>
      </c>
      <c r="R52" s="2">
        <f t="shared" si="41"/>
        <v>311</v>
      </c>
      <c r="S52" s="2">
        <f t="shared" si="41"/>
        <v>335</v>
      </c>
      <c r="T52" s="2">
        <f t="shared" si="36"/>
        <v>302</v>
      </c>
      <c r="U52" s="2">
        <f t="shared" si="36"/>
        <v>340</v>
      </c>
      <c r="W52" s="2">
        <f aca="true" t="shared" si="42" ref="W52:AK52">SUM(W7+W25)</f>
        <v>357</v>
      </c>
      <c r="X52" s="2">
        <f t="shared" si="42"/>
        <v>365</v>
      </c>
      <c r="Y52" s="2">
        <f t="shared" si="42"/>
        <v>377</v>
      </c>
      <c r="Z52" s="2">
        <f t="shared" si="42"/>
        <v>383</v>
      </c>
      <c r="AA52" s="2">
        <f t="shared" si="42"/>
        <v>365</v>
      </c>
      <c r="AB52" s="2">
        <f t="shared" si="42"/>
        <v>354</v>
      </c>
      <c r="AC52" s="2">
        <f t="shared" si="42"/>
        <v>351</v>
      </c>
      <c r="AD52" s="2">
        <f t="shared" si="42"/>
        <v>396</v>
      </c>
      <c r="AE52" s="2">
        <f t="shared" si="42"/>
        <v>381</v>
      </c>
      <c r="AF52" s="2">
        <f t="shared" si="42"/>
        <v>367</v>
      </c>
      <c r="AG52" s="2">
        <f t="shared" si="42"/>
        <v>362</v>
      </c>
      <c r="AH52" s="2">
        <f t="shared" si="42"/>
        <v>370</v>
      </c>
      <c r="AI52" s="2">
        <f t="shared" si="42"/>
        <v>373</v>
      </c>
      <c r="AJ52" s="2">
        <f t="shared" si="42"/>
        <v>359</v>
      </c>
      <c r="AK52" s="2">
        <f t="shared" si="42"/>
        <v>359</v>
      </c>
      <c r="AL52" s="2">
        <f t="shared" si="38"/>
        <v>338</v>
      </c>
      <c r="AM52" s="2">
        <f t="shared" si="38"/>
        <v>333</v>
      </c>
      <c r="AO52" s="5" t="s">
        <v>89</v>
      </c>
      <c r="AP52" s="2">
        <f t="shared" si="39"/>
        <v>420</v>
      </c>
      <c r="AQ52" s="2">
        <f t="shared" si="39"/>
        <v>343</v>
      </c>
      <c r="AR52" s="2">
        <f>SUM(AR7+AR25)</f>
        <v>356</v>
      </c>
      <c r="AT52" s="2">
        <f t="shared" si="40"/>
        <v>338</v>
      </c>
      <c r="AU52" s="2">
        <f t="shared" si="40"/>
        <v>334</v>
      </c>
      <c r="AV52" s="2">
        <f>SUM(AV7+AV25)</f>
        <v>375</v>
      </c>
    </row>
    <row r="53" spans="1:48" ht="12.75">
      <c r="A53" s="5" t="s">
        <v>9</v>
      </c>
      <c r="D53" s="2">
        <f aca="true" t="shared" si="43" ref="D53:S53">SUM(D8+D26)</f>
        <v>1164</v>
      </c>
      <c r="E53" s="2">
        <f t="shared" si="43"/>
        <v>1000</v>
      </c>
      <c r="F53" s="2">
        <f t="shared" si="43"/>
        <v>1020</v>
      </c>
      <c r="G53" s="2">
        <f t="shared" si="43"/>
        <v>1007</v>
      </c>
      <c r="H53" s="2">
        <f t="shared" si="43"/>
        <v>1134</v>
      </c>
      <c r="I53" s="2">
        <f t="shared" si="43"/>
        <v>1040</v>
      </c>
      <c r="J53" s="2">
        <f t="shared" si="43"/>
        <v>1023</v>
      </c>
      <c r="K53" s="2">
        <f t="shared" si="43"/>
        <v>1007</v>
      </c>
      <c r="L53" s="2">
        <f t="shared" si="43"/>
        <v>984</v>
      </c>
      <c r="M53" s="2">
        <f t="shared" si="43"/>
        <v>915</v>
      </c>
      <c r="N53" s="2">
        <f t="shared" si="43"/>
        <v>839</v>
      </c>
      <c r="O53" s="2">
        <f t="shared" si="43"/>
        <v>886</v>
      </c>
      <c r="P53" s="2">
        <f t="shared" si="43"/>
        <v>820</v>
      </c>
      <c r="Q53" s="2">
        <f t="shared" si="43"/>
        <v>812</v>
      </c>
      <c r="R53" s="2">
        <f t="shared" si="43"/>
        <v>687</v>
      </c>
      <c r="S53" s="2">
        <f t="shared" si="43"/>
        <v>715</v>
      </c>
      <c r="T53" s="2">
        <f t="shared" si="36"/>
        <v>726</v>
      </c>
      <c r="U53" s="2">
        <f t="shared" si="36"/>
        <v>715</v>
      </c>
      <c r="W53" s="2">
        <f aca="true" t="shared" si="44" ref="W53:AK53">SUM(W8+W26)</f>
        <v>1041</v>
      </c>
      <c r="X53" s="2">
        <f t="shared" si="44"/>
        <v>962</v>
      </c>
      <c r="Y53" s="2">
        <f t="shared" si="44"/>
        <v>1007</v>
      </c>
      <c r="Z53" s="2">
        <f t="shared" si="44"/>
        <v>984</v>
      </c>
      <c r="AA53" s="2">
        <f t="shared" si="44"/>
        <v>966</v>
      </c>
      <c r="AB53" s="2">
        <f t="shared" si="44"/>
        <v>1004</v>
      </c>
      <c r="AC53" s="2">
        <f t="shared" si="44"/>
        <v>1081</v>
      </c>
      <c r="AD53" s="2">
        <f t="shared" si="44"/>
        <v>950</v>
      </c>
      <c r="AE53" s="2">
        <f t="shared" si="44"/>
        <v>919</v>
      </c>
      <c r="AF53" s="2">
        <f t="shared" si="44"/>
        <v>927</v>
      </c>
      <c r="AG53" s="2">
        <f t="shared" si="44"/>
        <v>805</v>
      </c>
      <c r="AH53" s="2">
        <f t="shared" si="44"/>
        <v>849</v>
      </c>
      <c r="AI53" s="2">
        <f t="shared" si="44"/>
        <v>839</v>
      </c>
      <c r="AJ53" s="2">
        <f t="shared" si="44"/>
        <v>757</v>
      </c>
      <c r="AK53" s="2">
        <f t="shared" si="44"/>
        <v>695</v>
      </c>
      <c r="AL53" s="2">
        <f t="shared" si="38"/>
        <v>739</v>
      </c>
      <c r="AM53" s="2">
        <f t="shared" si="38"/>
        <v>673</v>
      </c>
      <c r="AO53" s="5" t="s">
        <v>90</v>
      </c>
      <c r="AP53" s="2">
        <f t="shared" si="39"/>
        <v>613</v>
      </c>
      <c r="AQ53" s="2">
        <f t="shared" si="39"/>
        <v>405</v>
      </c>
      <c r="AR53" s="2">
        <f>SUM(AR8+AR26)</f>
        <v>491</v>
      </c>
      <c r="AT53" s="2">
        <f t="shared" si="40"/>
        <v>486</v>
      </c>
      <c r="AU53" s="2">
        <f t="shared" si="40"/>
        <v>489</v>
      </c>
      <c r="AV53" s="2">
        <f>SUM(AV8+AV26)</f>
        <v>415</v>
      </c>
    </row>
    <row r="54" spans="1:48" ht="12.75">
      <c r="A54" s="16" t="s">
        <v>10</v>
      </c>
      <c r="D54" s="2">
        <f aca="true" t="shared" si="45" ref="D54:U54">SUM(D51:D53)</f>
        <v>1772</v>
      </c>
      <c r="E54" s="2">
        <f t="shared" si="45"/>
        <v>1606</v>
      </c>
      <c r="F54" s="2">
        <f t="shared" si="45"/>
        <v>1659</v>
      </c>
      <c r="G54" s="2">
        <f t="shared" si="45"/>
        <v>1663</v>
      </c>
      <c r="H54" s="2">
        <f t="shared" si="45"/>
        <v>1801</v>
      </c>
      <c r="I54" s="2">
        <f t="shared" si="45"/>
        <v>1741</v>
      </c>
      <c r="J54" s="2">
        <f t="shared" si="45"/>
        <v>1745</v>
      </c>
      <c r="K54" s="2">
        <f t="shared" si="45"/>
        <v>1773</v>
      </c>
      <c r="L54" s="2">
        <f t="shared" si="45"/>
        <v>1722</v>
      </c>
      <c r="M54" s="2">
        <f t="shared" si="45"/>
        <v>1580</v>
      </c>
      <c r="N54" s="2">
        <f t="shared" si="45"/>
        <v>1535</v>
      </c>
      <c r="O54" s="2">
        <f t="shared" si="45"/>
        <v>1596</v>
      </c>
      <c r="P54" s="2">
        <f t="shared" si="45"/>
        <v>1524</v>
      </c>
      <c r="Q54" s="2">
        <f t="shared" si="45"/>
        <v>1472</v>
      </c>
      <c r="R54" s="2">
        <f t="shared" si="45"/>
        <v>1138</v>
      </c>
      <c r="S54" s="2">
        <f t="shared" si="45"/>
        <v>1238</v>
      </c>
      <c r="T54" s="2">
        <f t="shared" si="45"/>
        <v>1288</v>
      </c>
      <c r="U54" s="2">
        <f t="shared" si="45"/>
        <v>1297</v>
      </c>
      <c r="W54" s="2">
        <f aca="true" t="shared" si="46" ref="W54:AV54">SUM(W51:W53)</f>
        <v>1697</v>
      </c>
      <c r="X54" s="2">
        <f t="shared" si="46"/>
        <v>1662</v>
      </c>
      <c r="Y54" s="2">
        <f t="shared" si="46"/>
        <v>1732</v>
      </c>
      <c r="Z54" s="2">
        <f t="shared" si="46"/>
        <v>1705</v>
      </c>
      <c r="AA54" s="2">
        <f t="shared" si="46"/>
        <v>1657</v>
      </c>
      <c r="AB54" s="2">
        <f t="shared" si="46"/>
        <v>1721</v>
      </c>
      <c r="AC54" s="2">
        <f t="shared" si="46"/>
        <v>1803</v>
      </c>
      <c r="AD54" s="2">
        <f t="shared" si="46"/>
        <v>1739</v>
      </c>
      <c r="AE54" s="2">
        <f t="shared" si="46"/>
        <v>1666</v>
      </c>
      <c r="AF54" s="2">
        <f t="shared" si="46"/>
        <v>1709</v>
      </c>
      <c r="AG54" s="2">
        <f t="shared" si="46"/>
        <v>1590</v>
      </c>
      <c r="AH54" s="2">
        <f t="shared" si="46"/>
        <v>1595</v>
      </c>
      <c r="AI54" s="2">
        <f t="shared" si="46"/>
        <v>1611</v>
      </c>
      <c r="AJ54" s="2">
        <f t="shared" si="46"/>
        <v>1245</v>
      </c>
      <c r="AK54" s="2">
        <f t="shared" si="46"/>
        <v>1277</v>
      </c>
      <c r="AL54" s="2">
        <f t="shared" si="46"/>
        <v>1367</v>
      </c>
      <c r="AM54" s="2">
        <f t="shared" si="46"/>
        <v>1271</v>
      </c>
      <c r="AO54" s="16" t="s">
        <v>94</v>
      </c>
      <c r="AP54" s="2">
        <f t="shared" si="46"/>
        <v>1140</v>
      </c>
      <c r="AQ54" s="2">
        <f t="shared" si="46"/>
        <v>826</v>
      </c>
      <c r="AR54" s="2">
        <f t="shared" si="46"/>
        <v>922</v>
      </c>
      <c r="AT54" s="2">
        <f t="shared" si="46"/>
        <v>907</v>
      </c>
      <c r="AU54" s="2">
        <f t="shared" si="46"/>
        <v>928</v>
      </c>
      <c r="AV54" s="2">
        <f t="shared" si="46"/>
        <v>881</v>
      </c>
    </row>
    <row r="55" ht="12.75">
      <c r="AA55" s="2"/>
    </row>
    <row r="56" spans="1:48" ht="12.75">
      <c r="A56" s="5" t="s">
        <v>11</v>
      </c>
      <c r="D56" s="17">
        <f aca="true" t="shared" si="47" ref="D56:I56">D51/D54</f>
        <v>0.15011286681715574</v>
      </c>
      <c r="E56" s="17">
        <f t="shared" si="47"/>
        <v>0.18057285180572852</v>
      </c>
      <c r="F56" s="17">
        <f t="shared" si="47"/>
        <v>0.18143459915611815</v>
      </c>
      <c r="G56" s="17">
        <f t="shared" si="47"/>
        <v>0.19122068550811785</v>
      </c>
      <c r="H56" s="17">
        <f t="shared" si="47"/>
        <v>0.17046085508051081</v>
      </c>
      <c r="I56" s="17">
        <f t="shared" si="47"/>
        <v>0.19988512349224583</v>
      </c>
      <c r="J56" s="17">
        <f aca="true" t="shared" si="48" ref="J56:O56">J51/J54</f>
        <v>0.21203438395415472</v>
      </c>
      <c r="K56" s="17">
        <f t="shared" si="48"/>
        <v>0.2131979695431472</v>
      </c>
      <c r="L56" s="17">
        <f t="shared" si="48"/>
        <v>0.22473867595818817</v>
      </c>
      <c r="M56" s="17">
        <f t="shared" si="48"/>
        <v>0.2</v>
      </c>
      <c r="N56" s="17">
        <f t="shared" si="48"/>
        <v>0.2221498371335505</v>
      </c>
      <c r="O56" s="17">
        <f t="shared" si="48"/>
        <v>0.22932330827067668</v>
      </c>
      <c r="P56" s="17">
        <f aca="true" t="shared" si="49" ref="P56:U56">P51/P54</f>
        <v>0.2335958005249344</v>
      </c>
      <c r="Q56" s="17">
        <f t="shared" si="49"/>
        <v>0.20652173913043478</v>
      </c>
      <c r="R56" s="17">
        <f t="shared" si="49"/>
        <v>0.12302284710017575</v>
      </c>
      <c r="S56" s="17">
        <f t="shared" si="49"/>
        <v>0.1518578352180937</v>
      </c>
      <c r="T56" s="17">
        <f t="shared" si="49"/>
        <v>0.20186335403726707</v>
      </c>
      <c r="U56" s="17">
        <f t="shared" si="49"/>
        <v>0.18658442559753277</v>
      </c>
      <c r="V56" s="17"/>
      <c r="W56" s="17">
        <f aca="true" t="shared" si="50" ref="W56:AB56">W51/W54</f>
        <v>0.17619328226281675</v>
      </c>
      <c r="X56" s="17">
        <f t="shared" si="50"/>
        <v>0.20156438026474127</v>
      </c>
      <c r="Y56" s="17">
        <f t="shared" si="50"/>
        <v>0.20092378752886836</v>
      </c>
      <c r="Z56" s="17">
        <f t="shared" si="50"/>
        <v>0.19824046920821115</v>
      </c>
      <c r="AA56" s="17">
        <f t="shared" si="50"/>
        <v>0.19674109837054918</v>
      </c>
      <c r="AB56" s="17">
        <f t="shared" si="50"/>
        <v>0.21092388146426497</v>
      </c>
      <c r="AC56" s="17">
        <f aca="true" t="shared" si="51" ref="AC56:AH56">AC51/AC54</f>
        <v>0.2057681641708264</v>
      </c>
      <c r="AD56" s="17">
        <f t="shared" si="51"/>
        <v>0.2259919493962047</v>
      </c>
      <c r="AE56" s="17">
        <f t="shared" si="51"/>
        <v>0.21968787515006002</v>
      </c>
      <c r="AF56" s="17">
        <f t="shared" si="51"/>
        <v>0.24283206553540082</v>
      </c>
      <c r="AG56" s="17">
        <f t="shared" si="51"/>
        <v>0.2660377358490566</v>
      </c>
      <c r="AH56" s="17">
        <f t="shared" si="51"/>
        <v>0.23573667711598745</v>
      </c>
      <c r="AI56" s="17">
        <f>AI51/AI54</f>
        <v>0.24767225325884543</v>
      </c>
      <c r="AJ56" s="17">
        <f>AJ51/AJ54</f>
        <v>0.10361445783132531</v>
      </c>
      <c r="AK56" s="17">
        <f>AK51/AK54</f>
        <v>0.17462803445575567</v>
      </c>
      <c r="AL56" s="17">
        <f>AL51/AL54</f>
        <v>0.2121433796634967</v>
      </c>
      <c r="AM56" s="17">
        <f>AM51/AM54</f>
        <v>0.2084972462627852</v>
      </c>
      <c r="AN56" s="17"/>
      <c r="AO56" s="5" t="s">
        <v>91</v>
      </c>
      <c r="AP56" s="17">
        <f>AP51/AP54</f>
        <v>0.09385964912280702</v>
      </c>
      <c r="AQ56" s="17">
        <f>AQ51/AQ54</f>
        <v>0.09443099273607748</v>
      </c>
      <c r="AR56" s="17">
        <f>AR51/AR54</f>
        <v>0.08134490238611713</v>
      </c>
      <c r="AS56" s="17"/>
      <c r="AT56" s="17">
        <f>AT51/AT54</f>
        <v>0.09151047409040794</v>
      </c>
      <c r="AU56" s="17">
        <f>AU51/AU54</f>
        <v>0.11314655172413793</v>
      </c>
      <c r="AV56" s="17">
        <f>AV51/AV54</f>
        <v>0.10329171396140749</v>
      </c>
    </row>
    <row r="57" spans="1:48" ht="12.75">
      <c r="A57" s="5" t="s">
        <v>17</v>
      </c>
      <c r="D57" s="17"/>
      <c r="E57" s="17"/>
      <c r="F57" s="17">
        <v>0.773</v>
      </c>
      <c r="G57" s="17">
        <v>0.794</v>
      </c>
      <c r="H57" s="17">
        <v>0.777</v>
      </c>
      <c r="I57" s="17">
        <v>0.738</v>
      </c>
      <c r="J57" s="17">
        <v>0.768</v>
      </c>
      <c r="K57" s="17">
        <v>0.779</v>
      </c>
      <c r="L57" s="17">
        <v>0.764</v>
      </c>
      <c r="M57" s="17">
        <v>0.789</v>
      </c>
      <c r="N57" s="17">
        <v>0.768</v>
      </c>
      <c r="O57" s="17">
        <v>0.821</v>
      </c>
      <c r="P57" s="17">
        <v>0.787</v>
      </c>
      <c r="Q57" s="17">
        <v>0.831</v>
      </c>
      <c r="R57" s="17">
        <v>0.82</v>
      </c>
      <c r="S57" s="17">
        <v>0.807</v>
      </c>
      <c r="T57" s="17">
        <v>0.775</v>
      </c>
      <c r="U57" s="17">
        <v>0.793</v>
      </c>
      <c r="V57" s="17"/>
      <c r="W57" s="17"/>
      <c r="X57" s="17">
        <v>0.756</v>
      </c>
      <c r="Y57" s="17">
        <v>0.753</v>
      </c>
      <c r="Z57" s="17">
        <v>0.777</v>
      </c>
      <c r="AA57" s="17">
        <v>0.771</v>
      </c>
      <c r="AB57" s="17">
        <v>0.782</v>
      </c>
      <c r="AC57" s="17">
        <v>0.756</v>
      </c>
      <c r="AD57" s="17">
        <v>0.769</v>
      </c>
      <c r="AE57" s="17">
        <v>0.775</v>
      </c>
      <c r="AF57" s="17">
        <v>0.784</v>
      </c>
      <c r="AG57" s="17">
        <v>0.791</v>
      </c>
      <c r="AH57" s="17">
        <v>0.803</v>
      </c>
      <c r="AI57" s="17">
        <v>0.769</v>
      </c>
      <c r="AJ57" s="17">
        <v>0.786</v>
      </c>
      <c r="AK57" s="17">
        <v>0.78</v>
      </c>
      <c r="AL57" s="17">
        <v>0.802</v>
      </c>
      <c r="AM57" s="17">
        <v>0.762</v>
      </c>
      <c r="AN57" s="17"/>
      <c r="AO57" s="5" t="s">
        <v>93</v>
      </c>
      <c r="AP57" s="17">
        <v>0.687</v>
      </c>
      <c r="AQ57" s="17">
        <v>0.627</v>
      </c>
      <c r="AR57" s="17">
        <v>0.703</v>
      </c>
      <c r="AS57" s="17"/>
      <c r="AT57" s="17">
        <v>0.704</v>
      </c>
      <c r="AU57" s="17">
        <v>0.708</v>
      </c>
      <c r="AV57" s="17">
        <v>0.689</v>
      </c>
    </row>
    <row r="58" spans="1:48" s="31" customFormat="1" ht="12.75">
      <c r="A58" s="5"/>
      <c r="B58" s="5"/>
      <c r="C58" s="5"/>
      <c r="D58" s="5"/>
      <c r="E58" s="5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5"/>
      <c r="W58" s="5"/>
      <c r="X58" s="5"/>
      <c r="Y58" s="5"/>
      <c r="Z58" s="5"/>
      <c r="AA58" s="5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5"/>
      <c r="AP58" s="30"/>
      <c r="AQ58" s="30"/>
      <c r="AR58" s="30"/>
      <c r="AS58" s="30"/>
      <c r="AT58" s="30"/>
      <c r="AU58" s="30"/>
      <c r="AV58" s="30"/>
    </row>
    <row r="59" spans="1:41" ht="12.75">
      <c r="A59" s="9" t="s">
        <v>19</v>
      </c>
      <c r="AA59" s="2"/>
      <c r="AO59" s="9" t="s">
        <v>19</v>
      </c>
    </row>
    <row r="60" spans="1:48" ht="12.75">
      <c r="A60" s="5" t="s">
        <v>7</v>
      </c>
      <c r="D60" s="2">
        <f aca="true" t="shared" si="52" ref="D60:S60">SUM(D15+D33)</f>
        <v>69</v>
      </c>
      <c r="E60" s="2">
        <f t="shared" si="52"/>
        <v>61</v>
      </c>
      <c r="F60" s="2">
        <f t="shared" si="52"/>
        <v>81</v>
      </c>
      <c r="G60" s="2">
        <f t="shared" si="52"/>
        <v>68</v>
      </c>
      <c r="H60" s="2">
        <f t="shared" si="52"/>
        <v>91</v>
      </c>
      <c r="I60" s="2">
        <f t="shared" si="52"/>
        <v>97</v>
      </c>
      <c r="J60" s="2">
        <f t="shared" si="52"/>
        <v>88</v>
      </c>
      <c r="K60" s="2">
        <f t="shared" si="52"/>
        <v>105</v>
      </c>
      <c r="L60" s="2">
        <f t="shared" si="52"/>
        <v>97</v>
      </c>
      <c r="M60" s="2">
        <f t="shared" si="52"/>
        <v>113</v>
      </c>
      <c r="N60" s="2">
        <f t="shared" si="52"/>
        <v>107</v>
      </c>
      <c r="O60" s="2">
        <f t="shared" si="52"/>
        <v>102</v>
      </c>
      <c r="P60" s="2">
        <f t="shared" si="52"/>
        <v>115</v>
      </c>
      <c r="Q60" s="2">
        <f t="shared" si="52"/>
        <v>107</v>
      </c>
      <c r="R60" s="2">
        <f t="shared" si="52"/>
        <v>89</v>
      </c>
      <c r="S60" s="2">
        <f t="shared" si="52"/>
        <v>82</v>
      </c>
      <c r="T60" s="2">
        <f aca="true" t="shared" si="53" ref="T60:U62">SUM(T15+T33)</f>
        <v>98</v>
      </c>
      <c r="U60" s="2">
        <f t="shared" si="53"/>
        <v>123</v>
      </c>
      <c r="W60" s="2">
        <f aca="true" t="shared" si="54" ref="W60:AK60">SUM(W15+W33)</f>
        <v>67</v>
      </c>
      <c r="X60" s="2">
        <f t="shared" si="54"/>
        <v>67</v>
      </c>
      <c r="Y60" s="2">
        <f t="shared" si="54"/>
        <v>85</v>
      </c>
      <c r="Z60" s="2">
        <f t="shared" si="54"/>
        <v>98</v>
      </c>
      <c r="AA60" s="2">
        <f t="shared" si="54"/>
        <v>81</v>
      </c>
      <c r="AB60" s="2">
        <f t="shared" si="54"/>
        <v>92</v>
      </c>
      <c r="AC60" s="2">
        <f t="shared" si="54"/>
        <v>91</v>
      </c>
      <c r="AD60" s="2">
        <f t="shared" si="54"/>
        <v>98</v>
      </c>
      <c r="AE60" s="2">
        <f t="shared" si="54"/>
        <v>113</v>
      </c>
      <c r="AF60" s="2">
        <f t="shared" si="54"/>
        <v>101</v>
      </c>
      <c r="AG60" s="2">
        <f t="shared" si="54"/>
        <v>130</v>
      </c>
      <c r="AH60" s="2">
        <f t="shared" si="54"/>
        <v>107</v>
      </c>
      <c r="AI60" s="2">
        <f t="shared" si="54"/>
        <v>109</v>
      </c>
      <c r="AJ60" s="2">
        <f t="shared" si="54"/>
        <v>88</v>
      </c>
      <c r="AK60" s="2">
        <f t="shared" si="54"/>
        <v>87</v>
      </c>
      <c r="AL60" s="2">
        <f aca="true" t="shared" si="55" ref="AL60:AM62">SUM(AL15+AL33)</f>
        <v>124</v>
      </c>
      <c r="AM60" s="2">
        <f t="shared" si="55"/>
        <v>109</v>
      </c>
      <c r="AO60" s="5" t="s">
        <v>88</v>
      </c>
      <c r="AP60" s="2">
        <f aca="true" t="shared" si="56" ref="AP60:AQ62">SUM(AP15+AP33)</f>
        <v>95</v>
      </c>
      <c r="AQ60" s="2">
        <f t="shared" si="56"/>
        <v>64</v>
      </c>
      <c r="AR60" s="2">
        <f>SUM(AR15+AR33)</f>
        <v>81</v>
      </c>
      <c r="AT60" s="2">
        <f aca="true" t="shared" si="57" ref="AT60:AU62">SUM(AT15+AT33)</f>
        <v>95</v>
      </c>
      <c r="AU60" s="2">
        <f t="shared" si="57"/>
        <v>103</v>
      </c>
      <c r="AV60" s="2">
        <f>SUM(AV15+AV33)</f>
        <v>93</v>
      </c>
    </row>
    <row r="61" spans="1:48" ht="12.75">
      <c r="A61" s="5" t="s">
        <v>8</v>
      </c>
      <c r="D61" s="2">
        <f aca="true" t="shared" si="58" ref="D61:S61">SUM(D16+D34)</f>
        <v>375</v>
      </c>
      <c r="E61" s="2">
        <f t="shared" si="58"/>
        <v>371</v>
      </c>
      <c r="F61" s="2">
        <f t="shared" si="58"/>
        <v>403</v>
      </c>
      <c r="G61" s="2">
        <f t="shared" si="58"/>
        <v>366</v>
      </c>
      <c r="H61" s="2">
        <f t="shared" si="58"/>
        <v>358</v>
      </c>
      <c r="I61" s="2">
        <f t="shared" si="58"/>
        <v>349</v>
      </c>
      <c r="J61" s="2">
        <f t="shared" si="58"/>
        <v>369</v>
      </c>
      <c r="K61" s="2">
        <f t="shared" si="58"/>
        <v>391</v>
      </c>
      <c r="L61" s="2">
        <f t="shared" si="58"/>
        <v>411</v>
      </c>
      <c r="M61" s="2">
        <f t="shared" si="58"/>
        <v>414</v>
      </c>
      <c r="N61" s="2">
        <f t="shared" si="58"/>
        <v>400</v>
      </c>
      <c r="O61" s="2">
        <f t="shared" si="58"/>
        <v>400</v>
      </c>
      <c r="P61" s="2">
        <f t="shared" si="58"/>
        <v>420</v>
      </c>
      <c r="Q61" s="2">
        <f t="shared" si="58"/>
        <v>460</v>
      </c>
      <c r="R61" s="2">
        <f t="shared" si="58"/>
        <v>368</v>
      </c>
      <c r="S61" s="2">
        <f t="shared" si="58"/>
        <v>392</v>
      </c>
      <c r="T61" s="2">
        <f t="shared" si="53"/>
        <v>386</v>
      </c>
      <c r="U61" s="2">
        <f t="shared" si="53"/>
        <v>363</v>
      </c>
      <c r="W61" s="2">
        <f aca="true" t="shared" si="59" ref="W61:AK61">SUM(W16+W34)</f>
        <v>366</v>
      </c>
      <c r="X61" s="2">
        <f t="shared" si="59"/>
        <v>431</v>
      </c>
      <c r="Y61" s="2">
        <f t="shared" si="59"/>
        <v>335</v>
      </c>
      <c r="Z61" s="2">
        <f t="shared" si="59"/>
        <v>366</v>
      </c>
      <c r="AA61" s="2">
        <f t="shared" si="59"/>
        <v>383</v>
      </c>
      <c r="AB61" s="2">
        <f t="shared" si="59"/>
        <v>428</v>
      </c>
      <c r="AC61" s="2">
        <f t="shared" si="59"/>
        <v>414</v>
      </c>
      <c r="AD61" s="2">
        <f t="shared" si="59"/>
        <v>389</v>
      </c>
      <c r="AE61" s="2">
        <f t="shared" si="59"/>
        <v>373</v>
      </c>
      <c r="AF61" s="2">
        <f t="shared" si="59"/>
        <v>378</v>
      </c>
      <c r="AG61" s="2">
        <f t="shared" si="59"/>
        <v>431</v>
      </c>
      <c r="AH61" s="2">
        <f t="shared" si="59"/>
        <v>418</v>
      </c>
      <c r="AI61" s="2">
        <f t="shared" si="59"/>
        <v>438</v>
      </c>
      <c r="AJ61" s="2">
        <f t="shared" si="59"/>
        <v>347</v>
      </c>
      <c r="AK61" s="2">
        <f t="shared" si="59"/>
        <v>369</v>
      </c>
      <c r="AL61" s="2">
        <f t="shared" si="55"/>
        <v>392</v>
      </c>
      <c r="AM61" s="2">
        <f t="shared" si="55"/>
        <v>366</v>
      </c>
      <c r="AO61" s="5" t="s">
        <v>89</v>
      </c>
      <c r="AP61" s="2">
        <f t="shared" si="56"/>
        <v>368</v>
      </c>
      <c r="AQ61" s="2">
        <f t="shared" si="56"/>
        <v>367</v>
      </c>
      <c r="AR61" s="2">
        <f>SUM(AR16+AR34)</f>
        <v>405</v>
      </c>
      <c r="AT61" s="2">
        <f t="shared" si="57"/>
        <v>380</v>
      </c>
      <c r="AU61" s="2">
        <f t="shared" si="57"/>
        <v>379</v>
      </c>
      <c r="AV61" s="2">
        <f>SUM(AV16+AV34)</f>
        <v>413</v>
      </c>
    </row>
    <row r="62" spans="1:48" ht="12.75">
      <c r="A62" s="5" t="s">
        <v>9</v>
      </c>
      <c r="D62" s="2">
        <f aca="true" t="shared" si="60" ref="D62:S62">SUM(D17+D35)</f>
        <v>977</v>
      </c>
      <c r="E62" s="2">
        <f t="shared" si="60"/>
        <v>1087</v>
      </c>
      <c r="F62" s="2">
        <f t="shared" si="60"/>
        <v>901</v>
      </c>
      <c r="G62" s="2">
        <f t="shared" si="60"/>
        <v>867</v>
      </c>
      <c r="H62" s="2">
        <f t="shared" si="60"/>
        <v>1016</v>
      </c>
      <c r="I62" s="2">
        <f t="shared" si="60"/>
        <v>809</v>
      </c>
      <c r="J62" s="2">
        <f t="shared" si="60"/>
        <v>830</v>
      </c>
      <c r="K62" s="2">
        <f t="shared" si="60"/>
        <v>792</v>
      </c>
      <c r="L62" s="2">
        <f t="shared" si="60"/>
        <v>843</v>
      </c>
      <c r="M62" s="2">
        <f t="shared" si="60"/>
        <v>789</v>
      </c>
      <c r="N62" s="2">
        <f t="shared" si="60"/>
        <v>696</v>
      </c>
      <c r="O62" s="2">
        <f t="shared" si="60"/>
        <v>740</v>
      </c>
      <c r="P62" s="2">
        <f t="shared" si="60"/>
        <v>738</v>
      </c>
      <c r="Q62" s="2">
        <f t="shared" si="60"/>
        <v>726</v>
      </c>
      <c r="R62" s="2">
        <f t="shared" si="60"/>
        <v>634</v>
      </c>
      <c r="S62" s="2">
        <f t="shared" si="60"/>
        <v>739</v>
      </c>
      <c r="T62" s="2">
        <f t="shared" si="53"/>
        <v>689</v>
      </c>
      <c r="U62" s="2">
        <f t="shared" si="53"/>
        <v>675</v>
      </c>
      <c r="W62" s="2">
        <f aca="true" t="shared" si="61" ref="W62:AK62">SUM(W17+W35)</f>
        <v>954</v>
      </c>
      <c r="X62" s="2">
        <f t="shared" si="61"/>
        <v>1021</v>
      </c>
      <c r="Y62" s="2">
        <f t="shared" si="61"/>
        <v>848</v>
      </c>
      <c r="Z62" s="2">
        <f t="shared" si="61"/>
        <v>789</v>
      </c>
      <c r="AA62" s="2">
        <f t="shared" si="61"/>
        <v>838</v>
      </c>
      <c r="AB62" s="2">
        <f t="shared" si="61"/>
        <v>787</v>
      </c>
      <c r="AC62" s="2">
        <f t="shared" si="61"/>
        <v>816</v>
      </c>
      <c r="AD62" s="2">
        <f t="shared" si="61"/>
        <v>815</v>
      </c>
      <c r="AE62" s="2">
        <f t="shared" si="61"/>
        <v>744</v>
      </c>
      <c r="AF62" s="2">
        <f t="shared" si="61"/>
        <v>690</v>
      </c>
      <c r="AG62" s="2">
        <f t="shared" si="61"/>
        <v>737</v>
      </c>
      <c r="AH62" s="2">
        <f t="shared" si="61"/>
        <v>743</v>
      </c>
      <c r="AI62" s="2">
        <f t="shared" si="61"/>
        <v>729</v>
      </c>
      <c r="AJ62" s="2">
        <f t="shared" si="61"/>
        <v>750</v>
      </c>
      <c r="AK62" s="2">
        <f t="shared" si="61"/>
        <v>708</v>
      </c>
      <c r="AL62" s="2">
        <f t="shared" si="55"/>
        <v>658</v>
      </c>
      <c r="AM62" s="2">
        <f t="shared" si="55"/>
        <v>554</v>
      </c>
      <c r="AO62" s="5" t="s">
        <v>90</v>
      </c>
      <c r="AP62" s="2">
        <f t="shared" si="56"/>
        <v>561</v>
      </c>
      <c r="AQ62" s="2">
        <f t="shared" si="56"/>
        <v>551</v>
      </c>
      <c r="AR62" s="2">
        <f>SUM(AR17+AR35)</f>
        <v>455</v>
      </c>
      <c r="AT62" s="2">
        <f t="shared" si="57"/>
        <v>555</v>
      </c>
      <c r="AU62" s="2">
        <f t="shared" si="57"/>
        <v>523</v>
      </c>
      <c r="AV62" s="2">
        <f>SUM(AV17+AV35)</f>
        <v>415</v>
      </c>
    </row>
    <row r="63" spans="1:48" ht="12.75">
      <c r="A63" s="16" t="s">
        <v>10</v>
      </c>
      <c r="D63" s="2">
        <f aca="true" t="shared" si="62" ref="D63:U63">SUM(D60:D62)</f>
        <v>1421</v>
      </c>
      <c r="E63" s="2">
        <f t="shared" si="62"/>
        <v>1519</v>
      </c>
      <c r="F63" s="2">
        <f t="shared" si="62"/>
        <v>1385</v>
      </c>
      <c r="G63" s="2">
        <f t="shared" si="62"/>
        <v>1301</v>
      </c>
      <c r="H63" s="2">
        <f t="shared" si="62"/>
        <v>1465</v>
      </c>
      <c r="I63" s="2">
        <f t="shared" si="62"/>
        <v>1255</v>
      </c>
      <c r="J63" s="2">
        <f t="shared" si="62"/>
        <v>1287</v>
      </c>
      <c r="K63" s="2">
        <f t="shared" si="62"/>
        <v>1288</v>
      </c>
      <c r="L63" s="2">
        <f t="shared" si="62"/>
        <v>1351</v>
      </c>
      <c r="M63" s="2">
        <f t="shared" si="62"/>
        <v>1316</v>
      </c>
      <c r="N63" s="2">
        <f t="shared" si="62"/>
        <v>1203</v>
      </c>
      <c r="O63" s="2">
        <f t="shared" si="62"/>
        <v>1242</v>
      </c>
      <c r="P63" s="2">
        <f t="shared" si="62"/>
        <v>1273</v>
      </c>
      <c r="Q63" s="2">
        <f t="shared" si="62"/>
        <v>1293</v>
      </c>
      <c r="R63" s="2">
        <f t="shared" si="62"/>
        <v>1091</v>
      </c>
      <c r="S63" s="2">
        <f t="shared" si="62"/>
        <v>1213</v>
      </c>
      <c r="T63" s="2">
        <f t="shared" si="62"/>
        <v>1173</v>
      </c>
      <c r="U63" s="2">
        <f t="shared" si="62"/>
        <v>1161</v>
      </c>
      <c r="W63" s="2">
        <f aca="true" t="shared" si="63" ref="W63:AV63">SUM(W60:W62)</f>
        <v>1387</v>
      </c>
      <c r="X63" s="2">
        <f t="shared" si="63"/>
        <v>1519</v>
      </c>
      <c r="Y63" s="2">
        <f t="shared" si="63"/>
        <v>1268</v>
      </c>
      <c r="Z63" s="2">
        <f t="shared" si="63"/>
        <v>1253</v>
      </c>
      <c r="AA63" s="2">
        <f t="shared" si="63"/>
        <v>1302</v>
      </c>
      <c r="AB63" s="2">
        <f t="shared" si="63"/>
        <v>1307</v>
      </c>
      <c r="AC63" s="2">
        <f t="shared" si="63"/>
        <v>1321</v>
      </c>
      <c r="AD63" s="2">
        <f t="shared" si="63"/>
        <v>1302</v>
      </c>
      <c r="AE63" s="2">
        <f t="shared" si="63"/>
        <v>1230</v>
      </c>
      <c r="AF63" s="2">
        <f t="shared" si="63"/>
        <v>1169</v>
      </c>
      <c r="AG63" s="2">
        <f t="shared" si="63"/>
        <v>1298</v>
      </c>
      <c r="AH63" s="2">
        <f t="shared" si="63"/>
        <v>1268</v>
      </c>
      <c r="AI63" s="2">
        <f t="shared" si="63"/>
        <v>1276</v>
      </c>
      <c r="AJ63" s="2">
        <f t="shared" si="63"/>
        <v>1185</v>
      </c>
      <c r="AK63" s="2">
        <f t="shared" si="63"/>
        <v>1164</v>
      </c>
      <c r="AL63" s="2">
        <f t="shared" si="63"/>
        <v>1174</v>
      </c>
      <c r="AM63" s="2">
        <f t="shared" si="63"/>
        <v>1029</v>
      </c>
      <c r="AO63" s="16" t="s">
        <v>94</v>
      </c>
      <c r="AP63" s="2">
        <f t="shared" si="63"/>
        <v>1024</v>
      </c>
      <c r="AQ63" s="2">
        <f t="shared" si="63"/>
        <v>982</v>
      </c>
      <c r="AR63" s="2">
        <f t="shared" si="63"/>
        <v>941</v>
      </c>
      <c r="AT63" s="2">
        <f t="shared" si="63"/>
        <v>1030</v>
      </c>
      <c r="AU63" s="2">
        <f t="shared" si="63"/>
        <v>1005</v>
      </c>
      <c r="AV63" s="2">
        <f t="shared" si="63"/>
        <v>921</v>
      </c>
    </row>
    <row r="64" ht="12.75">
      <c r="AA64" s="2"/>
    </row>
    <row r="65" spans="1:48" ht="12.75">
      <c r="A65" s="5" t="s">
        <v>11</v>
      </c>
      <c r="D65" s="17">
        <f aca="true" t="shared" si="64" ref="D65:I65">D60/D63</f>
        <v>0.048557353976073185</v>
      </c>
      <c r="E65" s="17">
        <f t="shared" si="64"/>
        <v>0.040157998683344305</v>
      </c>
      <c r="F65" s="17">
        <f t="shared" si="64"/>
        <v>0.05848375451263538</v>
      </c>
      <c r="G65" s="17">
        <f t="shared" si="64"/>
        <v>0.05226748654880861</v>
      </c>
      <c r="H65" s="17">
        <f t="shared" si="64"/>
        <v>0.0621160409556314</v>
      </c>
      <c r="I65" s="17">
        <f t="shared" si="64"/>
        <v>0.07729083665338646</v>
      </c>
      <c r="J65" s="17">
        <f aca="true" t="shared" si="65" ref="J65:O65">J60/J63</f>
        <v>0.06837606837606838</v>
      </c>
      <c r="K65" s="17">
        <f t="shared" si="65"/>
        <v>0.08152173913043478</v>
      </c>
      <c r="L65" s="17">
        <f t="shared" si="65"/>
        <v>0.07179866765358993</v>
      </c>
      <c r="M65" s="17">
        <f t="shared" si="65"/>
        <v>0.0858662613981763</v>
      </c>
      <c r="N65" s="17">
        <f t="shared" si="65"/>
        <v>0.0889443059019119</v>
      </c>
      <c r="O65" s="17">
        <f t="shared" si="65"/>
        <v>0.0821256038647343</v>
      </c>
      <c r="P65" s="17">
        <f aca="true" t="shared" si="66" ref="P65:U65">P60/P63</f>
        <v>0.09033778476040849</v>
      </c>
      <c r="Q65" s="17">
        <f t="shared" si="66"/>
        <v>0.08275328692962104</v>
      </c>
      <c r="R65" s="17">
        <f t="shared" si="66"/>
        <v>0.08157653528872594</v>
      </c>
      <c r="S65" s="17">
        <f t="shared" si="66"/>
        <v>0.06760098928276999</v>
      </c>
      <c r="T65" s="17">
        <f t="shared" si="66"/>
        <v>0.08354646206308611</v>
      </c>
      <c r="U65" s="17">
        <f t="shared" si="66"/>
        <v>0.10594315245478036</v>
      </c>
      <c r="V65" s="17"/>
      <c r="W65" s="17">
        <f aca="true" t="shared" si="67" ref="W65:AB65">W60/W63</f>
        <v>0.04830569574621485</v>
      </c>
      <c r="X65" s="17">
        <f t="shared" si="67"/>
        <v>0.044107965766951945</v>
      </c>
      <c r="Y65" s="17">
        <f t="shared" si="67"/>
        <v>0.06703470031545741</v>
      </c>
      <c r="Z65" s="17">
        <f t="shared" si="67"/>
        <v>0.0782122905027933</v>
      </c>
      <c r="AA65" s="17">
        <f t="shared" si="67"/>
        <v>0.06221198156682028</v>
      </c>
      <c r="AB65" s="17">
        <f t="shared" si="67"/>
        <v>0.0703902065799541</v>
      </c>
      <c r="AC65" s="17">
        <f aca="true" t="shared" si="68" ref="AC65:AH65">AC60/AC63</f>
        <v>0.06888720666161999</v>
      </c>
      <c r="AD65" s="17">
        <f t="shared" si="68"/>
        <v>0.07526881720430108</v>
      </c>
      <c r="AE65" s="17">
        <f t="shared" si="68"/>
        <v>0.091869918699187</v>
      </c>
      <c r="AF65" s="17">
        <f t="shared" si="68"/>
        <v>0.08639863130881095</v>
      </c>
      <c r="AG65" s="17">
        <f t="shared" si="68"/>
        <v>0.10015408320493066</v>
      </c>
      <c r="AH65" s="17">
        <f t="shared" si="68"/>
        <v>0.08438485804416404</v>
      </c>
      <c r="AI65" s="17">
        <f>AI60/AI63</f>
        <v>0.08542319749216301</v>
      </c>
      <c r="AJ65" s="17">
        <f>AJ60/AJ63</f>
        <v>0.07426160337552742</v>
      </c>
      <c r="AK65" s="17">
        <f>AK60/AK63</f>
        <v>0.07474226804123711</v>
      </c>
      <c r="AL65" s="17">
        <f>AL60/AL63</f>
        <v>0.10562180579216354</v>
      </c>
      <c r="AM65" s="17">
        <f>AM60/AM63</f>
        <v>0.10592808551992225</v>
      </c>
      <c r="AN65" s="17"/>
      <c r="AO65" s="5" t="s">
        <v>91</v>
      </c>
      <c r="AP65" s="17">
        <f>AP60/AP63</f>
        <v>0.0927734375</v>
      </c>
      <c r="AQ65" s="17">
        <f>AQ60/AQ63</f>
        <v>0.06517311608961303</v>
      </c>
      <c r="AR65" s="17">
        <f>AR60/AR63</f>
        <v>0.08607863974495218</v>
      </c>
      <c r="AS65" s="17"/>
      <c r="AT65" s="17">
        <f>AT60/AT63</f>
        <v>0.09223300970873786</v>
      </c>
      <c r="AU65" s="17">
        <f>AU60/AU63</f>
        <v>0.10248756218905472</v>
      </c>
      <c r="AV65" s="17">
        <f>AV60/AV63</f>
        <v>0.10097719869706841</v>
      </c>
    </row>
    <row r="66" spans="1:48" ht="12.75">
      <c r="A66" s="5" t="s">
        <v>17</v>
      </c>
      <c r="D66" s="17"/>
      <c r="E66" s="17"/>
      <c r="F66" s="17">
        <v>0.737</v>
      </c>
      <c r="G66" s="17">
        <v>0.686</v>
      </c>
      <c r="H66" s="17">
        <v>0.71</v>
      </c>
      <c r="I66" s="17">
        <v>0.733</v>
      </c>
      <c r="J66" s="17">
        <v>0.701</v>
      </c>
      <c r="K66" s="17">
        <v>0.692</v>
      </c>
      <c r="L66" s="17">
        <v>0.698</v>
      </c>
      <c r="M66" s="17">
        <v>0.764</v>
      </c>
      <c r="N66" s="17">
        <v>0.716</v>
      </c>
      <c r="O66" s="17">
        <v>0.724</v>
      </c>
      <c r="P66" s="17">
        <v>0.703</v>
      </c>
      <c r="Q66" s="17">
        <v>0.727</v>
      </c>
      <c r="R66" s="17">
        <v>0.757</v>
      </c>
      <c r="S66" s="17">
        <v>0.704</v>
      </c>
      <c r="T66" s="17">
        <v>0.702</v>
      </c>
      <c r="U66" s="17">
        <v>0.716</v>
      </c>
      <c r="V66" s="17"/>
      <c r="W66" s="17"/>
      <c r="X66" s="17">
        <v>0.726</v>
      </c>
      <c r="Y66" s="17">
        <v>0.718</v>
      </c>
      <c r="Z66" s="17">
        <v>0.733</v>
      </c>
      <c r="AA66" s="17">
        <v>0.715</v>
      </c>
      <c r="AB66" s="17">
        <v>0.717</v>
      </c>
      <c r="AC66" s="17">
        <v>0.757</v>
      </c>
      <c r="AD66" s="17">
        <v>0.704</v>
      </c>
      <c r="AE66" s="17">
        <v>0.773</v>
      </c>
      <c r="AF66" s="17">
        <v>0.741</v>
      </c>
      <c r="AG66" s="17">
        <v>0.75</v>
      </c>
      <c r="AH66" s="17">
        <v>0.727</v>
      </c>
      <c r="AI66" s="17">
        <v>0.727</v>
      </c>
      <c r="AJ66" s="17">
        <v>0.743</v>
      </c>
      <c r="AK66" s="17">
        <v>0.774</v>
      </c>
      <c r="AL66" s="17">
        <v>0.733</v>
      </c>
      <c r="AM66" s="17">
        <v>0.72</v>
      </c>
      <c r="AN66" s="17"/>
      <c r="AO66" s="5" t="s">
        <v>93</v>
      </c>
      <c r="AP66" s="17">
        <v>0.708</v>
      </c>
      <c r="AQ66" s="17">
        <v>0.711</v>
      </c>
      <c r="AR66" s="17">
        <v>0.708</v>
      </c>
      <c r="AS66" s="17"/>
      <c r="AT66" s="17">
        <v>0.699</v>
      </c>
      <c r="AU66" s="17">
        <v>0.698</v>
      </c>
      <c r="AV66" s="17">
        <v>0.651</v>
      </c>
    </row>
    <row r="67" spans="2:27" ht="12.75">
      <c r="B67" s="32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AA67" s="2"/>
    </row>
    <row r="68" spans="1:41" ht="12.75">
      <c r="A68" s="9" t="s">
        <v>20</v>
      </c>
      <c r="B68" s="32"/>
      <c r="C68" s="32"/>
      <c r="D68" s="32"/>
      <c r="E68" s="32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AA68" s="2"/>
      <c r="AO68" s="9" t="s">
        <v>20</v>
      </c>
    </row>
    <row r="69" spans="1:48" s="34" customFormat="1" ht="12.75">
      <c r="A69" s="5" t="s">
        <v>7</v>
      </c>
      <c r="B69" s="2"/>
      <c r="C69" s="2"/>
      <c r="D69" s="2">
        <f aca="true" t="shared" si="69" ref="D69:S69">SUM(D51+D60)</f>
        <v>335</v>
      </c>
      <c r="E69" s="2">
        <f t="shared" si="69"/>
        <v>351</v>
      </c>
      <c r="F69" s="2">
        <f t="shared" si="69"/>
        <v>382</v>
      </c>
      <c r="G69" s="2">
        <f t="shared" si="69"/>
        <v>386</v>
      </c>
      <c r="H69" s="2">
        <f t="shared" si="69"/>
        <v>398</v>
      </c>
      <c r="I69" s="2">
        <f t="shared" si="69"/>
        <v>445</v>
      </c>
      <c r="J69" s="2">
        <f t="shared" si="69"/>
        <v>458</v>
      </c>
      <c r="K69" s="2">
        <f t="shared" si="69"/>
        <v>483</v>
      </c>
      <c r="L69" s="2">
        <f t="shared" si="69"/>
        <v>484</v>
      </c>
      <c r="M69" s="2">
        <f t="shared" si="69"/>
        <v>429</v>
      </c>
      <c r="N69" s="2">
        <f t="shared" si="69"/>
        <v>448</v>
      </c>
      <c r="O69" s="2">
        <f t="shared" si="69"/>
        <v>468</v>
      </c>
      <c r="P69" s="2">
        <f t="shared" si="69"/>
        <v>471</v>
      </c>
      <c r="Q69" s="2">
        <f t="shared" si="69"/>
        <v>411</v>
      </c>
      <c r="R69" s="2">
        <f t="shared" si="69"/>
        <v>229</v>
      </c>
      <c r="S69" s="2">
        <f t="shared" si="69"/>
        <v>270</v>
      </c>
      <c r="T69" s="2">
        <f aca="true" t="shared" si="70" ref="T69:U71">SUM(T51+T60)</f>
        <v>358</v>
      </c>
      <c r="U69" s="2">
        <f t="shared" si="70"/>
        <v>365</v>
      </c>
      <c r="V69" s="2"/>
      <c r="W69" s="2">
        <f aca="true" t="shared" si="71" ref="W69:AK69">SUM(W51+W60)</f>
        <v>366</v>
      </c>
      <c r="X69" s="2">
        <f t="shared" si="71"/>
        <v>402</v>
      </c>
      <c r="Y69" s="2">
        <f t="shared" si="71"/>
        <v>433</v>
      </c>
      <c r="Z69" s="2">
        <f t="shared" si="71"/>
        <v>436</v>
      </c>
      <c r="AA69" s="2">
        <f t="shared" si="71"/>
        <v>407</v>
      </c>
      <c r="AB69" s="2">
        <f t="shared" si="71"/>
        <v>455</v>
      </c>
      <c r="AC69" s="2">
        <f t="shared" si="71"/>
        <v>462</v>
      </c>
      <c r="AD69" s="2">
        <f t="shared" si="71"/>
        <v>491</v>
      </c>
      <c r="AE69" s="2">
        <f t="shared" si="71"/>
        <v>479</v>
      </c>
      <c r="AF69" s="2">
        <f t="shared" si="71"/>
        <v>516</v>
      </c>
      <c r="AG69" s="2">
        <f t="shared" si="71"/>
        <v>553</v>
      </c>
      <c r="AH69" s="2">
        <f t="shared" si="71"/>
        <v>483</v>
      </c>
      <c r="AI69" s="2">
        <f t="shared" si="71"/>
        <v>508</v>
      </c>
      <c r="AJ69" s="2">
        <f t="shared" si="71"/>
        <v>217</v>
      </c>
      <c r="AK69" s="2">
        <f t="shared" si="71"/>
        <v>310</v>
      </c>
      <c r="AL69" s="2">
        <f aca="true" t="shared" si="72" ref="AL69:AM71">SUM(AL51+AL60)</f>
        <v>414</v>
      </c>
      <c r="AM69" s="2">
        <f t="shared" si="72"/>
        <v>374</v>
      </c>
      <c r="AN69" s="2"/>
      <c r="AO69" s="5" t="s">
        <v>88</v>
      </c>
      <c r="AP69" s="2">
        <f aca="true" t="shared" si="73" ref="AP69:AQ71">SUM(AP51+AP60)</f>
        <v>202</v>
      </c>
      <c r="AQ69" s="2">
        <f t="shared" si="73"/>
        <v>142</v>
      </c>
      <c r="AR69" s="2">
        <f>SUM(AR51+AR60)</f>
        <v>156</v>
      </c>
      <c r="AS69" s="2"/>
      <c r="AT69" s="2">
        <f aca="true" t="shared" si="74" ref="AT69:AU71">SUM(AT51+AT60)</f>
        <v>178</v>
      </c>
      <c r="AU69" s="2">
        <f t="shared" si="74"/>
        <v>208</v>
      </c>
      <c r="AV69" s="2">
        <f>SUM(AV51+AV60)</f>
        <v>184</v>
      </c>
    </row>
    <row r="70" spans="1:48" s="34" customFormat="1" ht="12.75">
      <c r="A70" s="5" t="s">
        <v>8</v>
      </c>
      <c r="B70" s="2"/>
      <c r="C70" s="2"/>
      <c r="D70" s="2">
        <f aca="true" t="shared" si="75" ref="D70:S70">SUM(D52+D61)</f>
        <v>717</v>
      </c>
      <c r="E70" s="2">
        <f t="shared" si="75"/>
        <v>687</v>
      </c>
      <c r="F70" s="2">
        <f t="shared" si="75"/>
        <v>741</v>
      </c>
      <c r="G70" s="2">
        <f t="shared" si="75"/>
        <v>704</v>
      </c>
      <c r="H70" s="2">
        <f t="shared" si="75"/>
        <v>718</v>
      </c>
      <c r="I70" s="2">
        <f t="shared" si="75"/>
        <v>702</v>
      </c>
      <c r="J70" s="2">
        <f t="shared" si="75"/>
        <v>721</v>
      </c>
      <c r="K70" s="2">
        <f t="shared" si="75"/>
        <v>779</v>
      </c>
      <c r="L70" s="2">
        <f t="shared" si="75"/>
        <v>762</v>
      </c>
      <c r="M70" s="2">
        <f t="shared" si="75"/>
        <v>763</v>
      </c>
      <c r="N70" s="2">
        <f t="shared" si="75"/>
        <v>755</v>
      </c>
      <c r="O70" s="2">
        <f t="shared" si="75"/>
        <v>744</v>
      </c>
      <c r="P70" s="2">
        <f t="shared" si="75"/>
        <v>768</v>
      </c>
      <c r="Q70" s="2">
        <f t="shared" si="75"/>
        <v>816</v>
      </c>
      <c r="R70" s="2">
        <f t="shared" si="75"/>
        <v>679</v>
      </c>
      <c r="S70" s="2">
        <f t="shared" si="75"/>
        <v>727</v>
      </c>
      <c r="T70" s="2">
        <f t="shared" si="70"/>
        <v>688</v>
      </c>
      <c r="U70" s="2">
        <f t="shared" si="70"/>
        <v>703</v>
      </c>
      <c r="V70" s="2"/>
      <c r="W70" s="2">
        <f aca="true" t="shared" si="76" ref="W70:AK70">SUM(W52+W61)</f>
        <v>723</v>
      </c>
      <c r="X70" s="2">
        <f t="shared" si="76"/>
        <v>796</v>
      </c>
      <c r="Y70" s="2">
        <f t="shared" si="76"/>
        <v>712</v>
      </c>
      <c r="Z70" s="2">
        <f t="shared" si="76"/>
        <v>749</v>
      </c>
      <c r="AA70" s="2">
        <f t="shared" si="76"/>
        <v>748</v>
      </c>
      <c r="AB70" s="2">
        <f t="shared" si="76"/>
        <v>782</v>
      </c>
      <c r="AC70" s="2">
        <f t="shared" si="76"/>
        <v>765</v>
      </c>
      <c r="AD70" s="2">
        <f t="shared" si="76"/>
        <v>785</v>
      </c>
      <c r="AE70" s="2">
        <f t="shared" si="76"/>
        <v>754</v>
      </c>
      <c r="AF70" s="2">
        <f t="shared" si="76"/>
        <v>745</v>
      </c>
      <c r="AG70" s="2">
        <f t="shared" si="76"/>
        <v>793</v>
      </c>
      <c r="AH70" s="2">
        <f t="shared" si="76"/>
        <v>788</v>
      </c>
      <c r="AI70" s="2">
        <f t="shared" si="76"/>
        <v>811</v>
      </c>
      <c r="AJ70" s="2">
        <f t="shared" si="76"/>
        <v>706</v>
      </c>
      <c r="AK70" s="2">
        <f t="shared" si="76"/>
        <v>728</v>
      </c>
      <c r="AL70" s="2">
        <f t="shared" si="72"/>
        <v>730</v>
      </c>
      <c r="AM70" s="2">
        <f t="shared" si="72"/>
        <v>699</v>
      </c>
      <c r="AN70" s="2"/>
      <c r="AO70" s="5" t="s">
        <v>89</v>
      </c>
      <c r="AP70" s="2">
        <f t="shared" si="73"/>
        <v>788</v>
      </c>
      <c r="AQ70" s="2">
        <f t="shared" si="73"/>
        <v>710</v>
      </c>
      <c r="AR70" s="2">
        <f>SUM(AR52+AR61)</f>
        <v>761</v>
      </c>
      <c r="AS70" s="2"/>
      <c r="AT70" s="2">
        <f t="shared" si="74"/>
        <v>718</v>
      </c>
      <c r="AU70" s="2">
        <f t="shared" si="74"/>
        <v>713</v>
      </c>
      <c r="AV70" s="2">
        <f>SUM(AV52+AV61)</f>
        <v>788</v>
      </c>
    </row>
    <row r="71" spans="1:48" ht="12.75">
      <c r="A71" s="5" t="s">
        <v>9</v>
      </c>
      <c r="D71" s="2">
        <f aca="true" t="shared" si="77" ref="D71:S71">SUM(D53+D62)</f>
        <v>2141</v>
      </c>
      <c r="E71" s="2">
        <f t="shared" si="77"/>
        <v>2087</v>
      </c>
      <c r="F71" s="2">
        <f t="shared" si="77"/>
        <v>1921</v>
      </c>
      <c r="G71" s="2">
        <f t="shared" si="77"/>
        <v>1874</v>
      </c>
      <c r="H71" s="2">
        <f t="shared" si="77"/>
        <v>2150</v>
      </c>
      <c r="I71" s="2">
        <f t="shared" si="77"/>
        <v>1849</v>
      </c>
      <c r="J71" s="2">
        <f t="shared" si="77"/>
        <v>1853</v>
      </c>
      <c r="K71" s="2">
        <f t="shared" si="77"/>
        <v>1799</v>
      </c>
      <c r="L71" s="2">
        <f t="shared" si="77"/>
        <v>1827</v>
      </c>
      <c r="M71" s="2">
        <f t="shared" si="77"/>
        <v>1704</v>
      </c>
      <c r="N71" s="2">
        <f t="shared" si="77"/>
        <v>1535</v>
      </c>
      <c r="O71" s="2">
        <f t="shared" si="77"/>
        <v>1626</v>
      </c>
      <c r="P71" s="2">
        <f t="shared" si="77"/>
        <v>1558</v>
      </c>
      <c r="Q71" s="2">
        <f t="shared" si="77"/>
        <v>1538</v>
      </c>
      <c r="R71" s="2">
        <f t="shared" si="77"/>
        <v>1321</v>
      </c>
      <c r="S71" s="2">
        <f t="shared" si="77"/>
        <v>1454</v>
      </c>
      <c r="T71" s="2">
        <f t="shared" si="70"/>
        <v>1415</v>
      </c>
      <c r="U71" s="2">
        <f t="shared" si="70"/>
        <v>1390</v>
      </c>
      <c r="W71" s="2">
        <f aca="true" t="shared" si="78" ref="W71:AK71">SUM(W53+W62)</f>
        <v>1995</v>
      </c>
      <c r="X71" s="2">
        <f t="shared" si="78"/>
        <v>1983</v>
      </c>
      <c r="Y71" s="2">
        <f t="shared" si="78"/>
        <v>1855</v>
      </c>
      <c r="Z71" s="2">
        <f t="shared" si="78"/>
        <v>1773</v>
      </c>
      <c r="AA71" s="2">
        <f t="shared" si="78"/>
        <v>1804</v>
      </c>
      <c r="AB71" s="2">
        <f t="shared" si="78"/>
        <v>1791</v>
      </c>
      <c r="AC71" s="2">
        <f t="shared" si="78"/>
        <v>1897</v>
      </c>
      <c r="AD71" s="2">
        <f t="shared" si="78"/>
        <v>1765</v>
      </c>
      <c r="AE71" s="2">
        <f t="shared" si="78"/>
        <v>1663</v>
      </c>
      <c r="AF71" s="2">
        <f t="shared" si="78"/>
        <v>1617</v>
      </c>
      <c r="AG71" s="2">
        <f t="shared" si="78"/>
        <v>1542</v>
      </c>
      <c r="AH71" s="2">
        <f t="shared" si="78"/>
        <v>1592</v>
      </c>
      <c r="AI71" s="2">
        <f t="shared" si="78"/>
        <v>1568</v>
      </c>
      <c r="AJ71" s="2">
        <f t="shared" si="78"/>
        <v>1507</v>
      </c>
      <c r="AK71" s="2">
        <f t="shared" si="78"/>
        <v>1403</v>
      </c>
      <c r="AL71" s="2">
        <f t="shared" si="72"/>
        <v>1397</v>
      </c>
      <c r="AM71" s="2">
        <f t="shared" si="72"/>
        <v>1227</v>
      </c>
      <c r="AO71" s="5" t="s">
        <v>90</v>
      </c>
      <c r="AP71" s="2">
        <f t="shared" si="73"/>
        <v>1174</v>
      </c>
      <c r="AQ71" s="2">
        <f t="shared" si="73"/>
        <v>956</v>
      </c>
      <c r="AR71" s="2">
        <f>SUM(AR53+AR62)</f>
        <v>946</v>
      </c>
      <c r="AT71" s="2">
        <f t="shared" si="74"/>
        <v>1041</v>
      </c>
      <c r="AU71" s="2">
        <f t="shared" si="74"/>
        <v>1012</v>
      </c>
      <c r="AV71" s="2">
        <f>SUM(AV53+AV62)</f>
        <v>830</v>
      </c>
    </row>
    <row r="72" spans="1:48" ht="12.75">
      <c r="A72" s="16" t="s">
        <v>10</v>
      </c>
      <c r="D72" s="2">
        <f aca="true" t="shared" si="79" ref="D72:U72">SUM(D69:D71)</f>
        <v>3193</v>
      </c>
      <c r="E72" s="2">
        <f t="shared" si="79"/>
        <v>3125</v>
      </c>
      <c r="F72" s="2">
        <f t="shared" si="79"/>
        <v>3044</v>
      </c>
      <c r="G72" s="2">
        <f t="shared" si="79"/>
        <v>2964</v>
      </c>
      <c r="H72" s="2">
        <f t="shared" si="79"/>
        <v>3266</v>
      </c>
      <c r="I72" s="2">
        <f t="shared" si="79"/>
        <v>2996</v>
      </c>
      <c r="J72" s="2">
        <f t="shared" si="79"/>
        <v>3032</v>
      </c>
      <c r="K72" s="2">
        <f t="shared" si="79"/>
        <v>3061</v>
      </c>
      <c r="L72" s="2">
        <f t="shared" si="79"/>
        <v>3073</v>
      </c>
      <c r="M72" s="2">
        <f t="shared" si="79"/>
        <v>2896</v>
      </c>
      <c r="N72" s="2">
        <f t="shared" si="79"/>
        <v>2738</v>
      </c>
      <c r="O72" s="2">
        <f t="shared" si="79"/>
        <v>2838</v>
      </c>
      <c r="P72" s="2">
        <f t="shared" si="79"/>
        <v>2797</v>
      </c>
      <c r="Q72" s="2">
        <f t="shared" si="79"/>
        <v>2765</v>
      </c>
      <c r="R72" s="2">
        <f t="shared" si="79"/>
        <v>2229</v>
      </c>
      <c r="S72" s="2">
        <f t="shared" si="79"/>
        <v>2451</v>
      </c>
      <c r="T72" s="2">
        <f t="shared" si="79"/>
        <v>2461</v>
      </c>
      <c r="U72" s="2">
        <f t="shared" si="79"/>
        <v>2458</v>
      </c>
      <c r="W72" s="2">
        <f aca="true" t="shared" si="80" ref="W72:AV72">SUM(W69:W71)</f>
        <v>3084</v>
      </c>
      <c r="X72" s="2">
        <f t="shared" si="80"/>
        <v>3181</v>
      </c>
      <c r="Y72" s="2">
        <f t="shared" si="80"/>
        <v>3000</v>
      </c>
      <c r="Z72" s="2">
        <f t="shared" si="80"/>
        <v>2958</v>
      </c>
      <c r="AA72" s="2">
        <f t="shared" si="80"/>
        <v>2959</v>
      </c>
      <c r="AB72" s="2">
        <f t="shared" si="80"/>
        <v>3028</v>
      </c>
      <c r="AC72" s="2">
        <f t="shared" si="80"/>
        <v>3124</v>
      </c>
      <c r="AD72" s="2">
        <f t="shared" si="80"/>
        <v>3041</v>
      </c>
      <c r="AE72" s="2">
        <f t="shared" si="80"/>
        <v>2896</v>
      </c>
      <c r="AF72" s="2">
        <f t="shared" si="80"/>
        <v>2878</v>
      </c>
      <c r="AG72" s="2">
        <f t="shared" si="80"/>
        <v>2888</v>
      </c>
      <c r="AH72" s="2">
        <f t="shared" si="80"/>
        <v>2863</v>
      </c>
      <c r="AI72" s="2">
        <f t="shared" si="80"/>
        <v>2887</v>
      </c>
      <c r="AJ72" s="2">
        <f t="shared" si="80"/>
        <v>2430</v>
      </c>
      <c r="AK72" s="2">
        <f t="shared" si="80"/>
        <v>2441</v>
      </c>
      <c r="AL72" s="2">
        <f t="shared" si="80"/>
        <v>2541</v>
      </c>
      <c r="AM72" s="2">
        <f t="shared" si="80"/>
        <v>2300</v>
      </c>
      <c r="AO72" s="16" t="s">
        <v>94</v>
      </c>
      <c r="AP72" s="2">
        <f t="shared" si="80"/>
        <v>2164</v>
      </c>
      <c r="AQ72" s="2">
        <f t="shared" si="80"/>
        <v>1808</v>
      </c>
      <c r="AR72" s="2">
        <f t="shared" si="80"/>
        <v>1863</v>
      </c>
      <c r="AT72" s="2">
        <f t="shared" si="80"/>
        <v>1937</v>
      </c>
      <c r="AU72" s="2">
        <f t="shared" si="80"/>
        <v>1933</v>
      </c>
      <c r="AV72" s="2">
        <f t="shared" si="80"/>
        <v>1802</v>
      </c>
    </row>
    <row r="73" spans="1:48" ht="13.5">
      <c r="A73" s="2"/>
      <c r="R73" s="6" t="s">
        <v>4</v>
      </c>
      <c r="S73" s="6" t="s">
        <v>4</v>
      </c>
      <c r="T73" s="6" t="s">
        <v>87</v>
      </c>
      <c r="U73" s="6" t="s">
        <v>87</v>
      </c>
      <c r="AA73" s="7"/>
      <c r="AJ73" s="6" t="s">
        <v>4</v>
      </c>
      <c r="AK73" s="6" t="s">
        <v>5</v>
      </c>
      <c r="AL73" s="6" t="s">
        <v>5</v>
      </c>
      <c r="AM73" s="6" t="s">
        <v>5</v>
      </c>
      <c r="AN73" s="6"/>
      <c r="AO73" s="2"/>
      <c r="AP73" s="6" t="s">
        <v>4</v>
      </c>
      <c r="AQ73" s="6" t="s">
        <v>87</v>
      </c>
      <c r="AR73" s="6" t="s">
        <v>87</v>
      </c>
      <c r="AS73" s="6"/>
      <c r="AT73" s="6" t="s">
        <v>5</v>
      </c>
      <c r="AU73" s="6" t="s">
        <v>5</v>
      </c>
      <c r="AV73" s="6" t="s">
        <v>5</v>
      </c>
    </row>
    <row r="74" spans="1:48" s="39" customFormat="1" ht="12.75">
      <c r="A74" s="9" t="s">
        <v>21</v>
      </c>
      <c r="B74" s="35"/>
      <c r="C74" s="35"/>
      <c r="D74" s="36">
        <v>39022</v>
      </c>
      <c r="E74" s="36">
        <v>39387</v>
      </c>
      <c r="F74" s="36">
        <v>39753</v>
      </c>
      <c r="G74" s="36">
        <v>40118</v>
      </c>
      <c r="H74" s="36">
        <v>40483</v>
      </c>
      <c r="I74" s="36">
        <v>40848</v>
      </c>
      <c r="J74" s="36">
        <v>41214</v>
      </c>
      <c r="K74" s="36">
        <v>41579</v>
      </c>
      <c r="L74" s="37" t="s">
        <v>22</v>
      </c>
      <c r="M74" s="37" t="s">
        <v>23</v>
      </c>
      <c r="N74" s="37" t="s">
        <v>24</v>
      </c>
      <c r="O74" s="37" t="s">
        <v>25</v>
      </c>
      <c r="P74" s="37" t="s">
        <v>26</v>
      </c>
      <c r="Q74" s="37" t="s">
        <v>27</v>
      </c>
      <c r="R74" s="37" t="s">
        <v>28</v>
      </c>
      <c r="S74" s="37" t="s">
        <v>29</v>
      </c>
      <c r="T74" s="37" t="s">
        <v>97</v>
      </c>
      <c r="U74" s="37" t="s">
        <v>103</v>
      </c>
      <c r="V74" s="35"/>
      <c r="W74" s="36">
        <v>39203</v>
      </c>
      <c r="X74" s="36">
        <v>39569</v>
      </c>
      <c r="Y74" s="36">
        <v>39934</v>
      </c>
      <c r="Z74" s="11">
        <v>40299</v>
      </c>
      <c r="AA74" s="11">
        <v>40664</v>
      </c>
      <c r="AB74" s="38">
        <v>41030</v>
      </c>
      <c r="AC74" s="38">
        <v>41395</v>
      </c>
      <c r="AD74" s="38">
        <v>41760</v>
      </c>
      <c r="AE74" s="38">
        <v>42125</v>
      </c>
      <c r="AF74" s="38">
        <v>42491</v>
      </c>
      <c r="AG74" s="38">
        <v>42856</v>
      </c>
      <c r="AH74" s="14">
        <v>43221</v>
      </c>
      <c r="AI74" s="14">
        <v>43586</v>
      </c>
      <c r="AJ74" s="38">
        <v>44317</v>
      </c>
      <c r="AK74" s="38">
        <v>44682</v>
      </c>
      <c r="AL74" s="38">
        <v>45047</v>
      </c>
      <c r="AM74" s="38">
        <v>45413</v>
      </c>
      <c r="AN74" s="38"/>
      <c r="AO74" s="9" t="s">
        <v>21</v>
      </c>
      <c r="AP74" s="38">
        <v>44501</v>
      </c>
      <c r="AQ74" s="38">
        <v>44866</v>
      </c>
      <c r="AR74" s="38">
        <v>45231</v>
      </c>
      <c r="AS74" s="38"/>
      <c r="AT74" s="38">
        <v>44682</v>
      </c>
      <c r="AU74" s="38">
        <v>45047</v>
      </c>
      <c r="AV74" s="38">
        <v>45413</v>
      </c>
    </row>
    <row r="75" spans="1:48" s="47" customFormat="1" ht="33" customHeight="1">
      <c r="A75" s="40" t="s">
        <v>30</v>
      </c>
      <c r="B75" s="41"/>
      <c r="C75" s="41"/>
      <c r="D75" s="41" t="s">
        <v>31</v>
      </c>
      <c r="E75" s="41" t="s">
        <v>32</v>
      </c>
      <c r="F75" s="41" t="s">
        <v>32</v>
      </c>
      <c r="G75" s="42" t="s">
        <v>33</v>
      </c>
      <c r="H75" s="41" t="s">
        <v>32</v>
      </c>
      <c r="I75" s="41" t="s">
        <v>32</v>
      </c>
      <c r="J75" s="42" t="s">
        <v>34</v>
      </c>
      <c r="K75" s="42" t="s">
        <v>35</v>
      </c>
      <c r="L75" s="43" t="s">
        <v>36</v>
      </c>
      <c r="M75" s="43" t="s">
        <v>37</v>
      </c>
      <c r="N75" s="43" t="s">
        <v>38</v>
      </c>
      <c r="O75" s="43" t="s">
        <v>38</v>
      </c>
      <c r="P75" s="43" t="s">
        <v>38</v>
      </c>
      <c r="Q75" s="43" t="s">
        <v>39</v>
      </c>
      <c r="R75" s="43" t="s">
        <v>40</v>
      </c>
      <c r="S75" s="43" t="s">
        <v>41</v>
      </c>
      <c r="T75" s="43" t="s">
        <v>98</v>
      </c>
      <c r="U75" s="43" t="s">
        <v>104</v>
      </c>
      <c r="V75" s="41"/>
      <c r="W75" s="41" t="s">
        <v>42</v>
      </c>
      <c r="X75" s="41" t="s">
        <v>32</v>
      </c>
      <c r="Y75" s="41" t="s">
        <v>32</v>
      </c>
      <c r="Z75" s="41" t="s">
        <v>32</v>
      </c>
      <c r="AA75" s="44" t="s">
        <v>43</v>
      </c>
      <c r="AB75" s="45" t="s">
        <v>44</v>
      </c>
      <c r="AC75" s="45" t="s">
        <v>45</v>
      </c>
      <c r="AD75" s="45" t="s">
        <v>46</v>
      </c>
      <c r="AE75" s="45" t="s">
        <v>47</v>
      </c>
      <c r="AF75" s="45" t="s">
        <v>48</v>
      </c>
      <c r="AG75" s="45" t="s">
        <v>49</v>
      </c>
      <c r="AH75" s="45" t="s">
        <v>50</v>
      </c>
      <c r="AI75" s="45" t="s">
        <v>49</v>
      </c>
      <c r="AJ75" s="46" t="s">
        <v>51</v>
      </c>
      <c r="AK75" s="46" t="s">
        <v>52</v>
      </c>
      <c r="AL75" s="46" t="s">
        <v>52</v>
      </c>
      <c r="AM75" s="46" t="s">
        <v>106</v>
      </c>
      <c r="AN75" s="46"/>
      <c r="AO75" s="40" t="s">
        <v>30</v>
      </c>
      <c r="AP75" s="45" t="s">
        <v>52</v>
      </c>
      <c r="AQ75" s="45" t="s">
        <v>95</v>
      </c>
      <c r="AR75" s="45" t="s">
        <v>52</v>
      </c>
      <c r="AS75" s="45"/>
      <c r="AT75" s="45" t="s">
        <v>86</v>
      </c>
      <c r="AU75" s="45" t="s">
        <v>100</v>
      </c>
      <c r="AV75" s="45" t="s">
        <v>106</v>
      </c>
    </row>
    <row r="76" spans="1:41" ht="12.75">
      <c r="A76" s="2"/>
      <c r="AA76" s="7"/>
      <c r="AO76" s="2"/>
    </row>
    <row r="77" spans="1:41" ht="12.75">
      <c r="A77" s="48" t="s">
        <v>53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9"/>
      <c r="AO77" s="48" t="s">
        <v>53</v>
      </c>
    </row>
    <row r="78" spans="1:41" ht="12.75">
      <c r="A78" s="50">
        <v>39569</v>
      </c>
      <c r="B78" s="1" t="s">
        <v>54</v>
      </c>
      <c r="C78" s="1"/>
      <c r="D78" s="1"/>
      <c r="E78" s="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1"/>
      <c r="W78" s="1"/>
      <c r="X78" s="1"/>
      <c r="Y78" s="1"/>
      <c r="Z78" s="1"/>
      <c r="AA78" s="51"/>
      <c r="AB78" s="32"/>
      <c r="AC78" s="32"/>
      <c r="AD78" s="32"/>
      <c r="AO78" s="50">
        <v>39569</v>
      </c>
    </row>
    <row r="79" spans="1:41" ht="12.75">
      <c r="A79" s="50">
        <v>39753</v>
      </c>
      <c r="B79" s="5" t="s">
        <v>108</v>
      </c>
      <c r="C79" s="5"/>
      <c r="D79" s="5"/>
      <c r="E79" s="5"/>
      <c r="F79" s="29"/>
      <c r="G79" s="29"/>
      <c r="H79" s="29" t="s">
        <v>55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5"/>
      <c r="W79" s="5"/>
      <c r="X79" s="5"/>
      <c r="Y79" s="5"/>
      <c r="Z79" s="5"/>
      <c r="AA79" s="29"/>
      <c r="AB79" s="52"/>
      <c r="AC79" s="52"/>
      <c r="AD79" s="52"/>
      <c r="AO79" s="50">
        <v>39753</v>
      </c>
    </row>
    <row r="80" spans="1:41" ht="12.75">
      <c r="A80" s="50">
        <v>39934</v>
      </c>
      <c r="B80" s="5"/>
      <c r="C80" s="5"/>
      <c r="D80" s="5"/>
      <c r="E80" s="5"/>
      <c r="F80" s="29"/>
      <c r="G80" s="29"/>
      <c r="H80" s="29" t="s">
        <v>56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5"/>
      <c r="W80" s="5"/>
      <c r="X80" s="5"/>
      <c r="Y80" s="5"/>
      <c r="Z80" s="5"/>
      <c r="AA80" s="29"/>
      <c r="AB80" s="52"/>
      <c r="AC80" s="52"/>
      <c r="AD80" s="52"/>
      <c r="AO80" s="50">
        <v>39934</v>
      </c>
    </row>
    <row r="81" spans="1:41" ht="12.75">
      <c r="A81" s="50">
        <v>40118</v>
      </c>
      <c r="H81" s="2" t="s">
        <v>56</v>
      </c>
      <c r="AO81" s="50">
        <v>40118</v>
      </c>
    </row>
    <row r="82" spans="1:41" ht="12.75">
      <c r="A82" s="50">
        <v>40299</v>
      </c>
      <c r="H82" s="2" t="s">
        <v>57</v>
      </c>
      <c r="AO82" s="50">
        <v>40299</v>
      </c>
    </row>
    <row r="83" spans="1:41" ht="12.75">
      <c r="A83" s="50">
        <v>40483</v>
      </c>
      <c r="H83" s="2" t="s">
        <v>58</v>
      </c>
      <c r="AO83" s="50">
        <v>40483</v>
      </c>
    </row>
    <row r="84" spans="1:41" ht="12.75">
      <c r="A84" s="50">
        <v>40664</v>
      </c>
      <c r="H84" s="2" t="s">
        <v>59</v>
      </c>
      <c r="AO84" s="50">
        <v>40664</v>
      </c>
    </row>
    <row r="85" spans="1:41" ht="12.75">
      <c r="A85" s="50">
        <v>40848</v>
      </c>
      <c r="H85" s="2" t="s">
        <v>60</v>
      </c>
      <c r="AO85" s="50">
        <v>40848</v>
      </c>
    </row>
    <row r="86" spans="1:41" ht="12.75">
      <c r="A86" s="50">
        <v>41030</v>
      </c>
      <c r="H86" s="2" t="s">
        <v>61</v>
      </c>
      <c r="AO86" s="50">
        <v>41030</v>
      </c>
    </row>
    <row r="87" spans="1:41" ht="12.75">
      <c r="A87" s="50">
        <v>41214</v>
      </c>
      <c r="H87" s="2" t="s">
        <v>62</v>
      </c>
      <c r="AO87" s="50">
        <v>41214</v>
      </c>
    </row>
    <row r="88" spans="1:41" ht="12.75">
      <c r="A88" s="50">
        <v>41395</v>
      </c>
      <c r="H88" s="2" t="s">
        <v>63</v>
      </c>
      <c r="AO88" s="50">
        <v>41395</v>
      </c>
    </row>
    <row r="89" spans="1:41" ht="12.75">
      <c r="A89" s="50">
        <v>41579</v>
      </c>
      <c r="H89" s="2" t="s">
        <v>64</v>
      </c>
      <c r="AO89" s="50">
        <v>41579</v>
      </c>
    </row>
    <row r="90" spans="1:41" ht="12.75">
      <c r="A90" s="50">
        <v>41760</v>
      </c>
      <c r="H90" s="2" t="s">
        <v>65</v>
      </c>
      <c r="AO90" s="50">
        <v>41760</v>
      </c>
    </row>
    <row r="91" spans="1:41" ht="12.75">
      <c r="A91" s="50">
        <v>41944</v>
      </c>
      <c r="H91" s="2" t="s">
        <v>66</v>
      </c>
      <c r="AO91" s="50">
        <v>41944</v>
      </c>
    </row>
    <row r="92" spans="1:41" ht="12.75">
      <c r="A92" s="50">
        <v>42125</v>
      </c>
      <c r="H92" s="2" t="s">
        <v>67</v>
      </c>
      <c r="AO92" s="50">
        <v>42125</v>
      </c>
    </row>
    <row r="93" spans="1:41" ht="12.75">
      <c r="A93" s="50">
        <v>42309</v>
      </c>
      <c r="B93" s="2" t="s">
        <v>68</v>
      </c>
      <c r="H93" s="2" t="s">
        <v>69</v>
      </c>
      <c r="AO93" s="50">
        <v>42309</v>
      </c>
    </row>
    <row r="94" spans="1:41" ht="12.75">
      <c r="A94" s="50">
        <v>42491</v>
      </c>
      <c r="B94" s="2" t="s">
        <v>70</v>
      </c>
      <c r="H94" s="2" t="s">
        <v>69</v>
      </c>
      <c r="AA94" s="7"/>
      <c r="AO94" s="50">
        <v>42491</v>
      </c>
    </row>
    <row r="95" spans="1:41" ht="12.75">
      <c r="A95" s="50">
        <v>42690</v>
      </c>
      <c r="B95" s="2" t="s">
        <v>71</v>
      </c>
      <c r="H95" s="2" t="s">
        <v>69</v>
      </c>
      <c r="AA95" s="7"/>
      <c r="AO95" s="50">
        <v>42690</v>
      </c>
    </row>
    <row r="96" spans="1:41" ht="12.75">
      <c r="A96" s="50">
        <v>42856</v>
      </c>
      <c r="B96" s="2" t="s">
        <v>72</v>
      </c>
      <c r="H96" s="2" t="s">
        <v>73</v>
      </c>
      <c r="AA96" s="7"/>
      <c r="AO96" s="50">
        <v>42856</v>
      </c>
    </row>
    <row r="97" spans="1:41" ht="12.75">
      <c r="A97" s="50">
        <v>43040</v>
      </c>
      <c r="B97" s="2" t="s">
        <v>74</v>
      </c>
      <c r="H97" s="2" t="s">
        <v>75</v>
      </c>
      <c r="AA97" s="7"/>
      <c r="AO97" s="50">
        <v>43040</v>
      </c>
    </row>
    <row r="98" spans="1:41" ht="12.75">
      <c r="A98" s="50">
        <v>43221</v>
      </c>
      <c r="B98" s="2" t="s">
        <v>76</v>
      </c>
      <c r="H98" s="2" t="s">
        <v>77</v>
      </c>
      <c r="AA98" s="7"/>
      <c r="AO98" s="50">
        <v>43221</v>
      </c>
    </row>
    <row r="99" spans="1:41" ht="12.75">
      <c r="A99" s="53">
        <v>43405</v>
      </c>
      <c r="B99" s="54" t="s">
        <v>78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2"/>
      <c r="AO99" s="53">
        <v>43405</v>
      </c>
    </row>
    <row r="100" spans="1:41" ht="12.75">
      <c r="A100" s="50">
        <v>43586</v>
      </c>
      <c r="B100" s="2" t="s">
        <v>79</v>
      </c>
      <c r="AA100" s="7"/>
      <c r="AO100" s="50">
        <v>43586</v>
      </c>
    </row>
    <row r="101" spans="1:41" ht="12.75">
      <c r="A101" s="50">
        <v>43770</v>
      </c>
      <c r="B101" s="2" t="s">
        <v>80</v>
      </c>
      <c r="AA101" s="7"/>
      <c r="AO101" s="50">
        <v>43770</v>
      </c>
    </row>
    <row r="102" spans="1:41" ht="12.75">
      <c r="A102" s="50">
        <v>44136</v>
      </c>
      <c r="B102" s="2" t="s">
        <v>109</v>
      </c>
      <c r="AA102" s="7"/>
      <c r="AO102" s="50">
        <v>44136</v>
      </c>
    </row>
    <row r="103" spans="1:41" ht="12.75">
      <c r="A103" s="50">
        <v>44317</v>
      </c>
      <c r="B103" s="2" t="s">
        <v>81</v>
      </c>
      <c r="AA103" s="7"/>
      <c r="AO103" s="50">
        <v>44317</v>
      </c>
    </row>
    <row r="104" spans="1:41" ht="12.75">
      <c r="A104" s="50">
        <v>44501</v>
      </c>
      <c r="B104" s="2" t="s">
        <v>82</v>
      </c>
      <c r="H104" s="2" t="s">
        <v>83</v>
      </c>
      <c r="AA104" s="7"/>
      <c r="AO104" s="50">
        <v>44501</v>
      </c>
    </row>
    <row r="105" spans="1:41" ht="12.75">
      <c r="A105" s="50">
        <v>44682</v>
      </c>
      <c r="B105" s="2" t="s">
        <v>84</v>
      </c>
      <c r="H105" s="2" t="s">
        <v>85</v>
      </c>
      <c r="AA105" s="7"/>
      <c r="AO105" s="50">
        <v>44682</v>
      </c>
    </row>
    <row r="106" spans="1:41" ht="12.75">
      <c r="A106" s="50">
        <v>44866</v>
      </c>
      <c r="B106" s="2" t="s">
        <v>96</v>
      </c>
      <c r="H106" s="2" t="s">
        <v>85</v>
      </c>
      <c r="AA106" s="7"/>
      <c r="AO106" s="50">
        <v>44866</v>
      </c>
    </row>
    <row r="107" spans="1:41" ht="12.75">
      <c r="A107" s="50">
        <v>45047</v>
      </c>
      <c r="B107" s="2" t="s">
        <v>99</v>
      </c>
      <c r="AA107" s="7"/>
      <c r="AO107" s="50">
        <v>45047</v>
      </c>
    </row>
    <row r="108" spans="1:41" ht="12.75">
      <c r="A108" s="50">
        <v>45231</v>
      </c>
      <c r="B108" s="2" t="s">
        <v>105</v>
      </c>
      <c r="AA108" s="7"/>
      <c r="AO108" s="50">
        <v>45231</v>
      </c>
    </row>
    <row r="109" spans="1:41" ht="12.75">
      <c r="A109" s="50">
        <v>45413</v>
      </c>
      <c r="B109" s="2" t="s">
        <v>107</v>
      </c>
      <c r="AA109" s="7"/>
      <c r="AO109" s="50">
        <v>45413</v>
      </c>
    </row>
    <row r="110" ht="12.75">
      <c r="AA110" s="7"/>
    </row>
    <row r="111" ht="12.75">
      <c r="AA111" s="7"/>
    </row>
    <row r="112" ht="12.75">
      <c r="AA112" s="7"/>
    </row>
    <row r="113" ht="12.75">
      <c r="AA113" s="7"/>
    </row>
    <row r="114" ht="12.75">
      <c r="AA114" s="7"/>
    </row>
    <row r="115" ht="12.75">
      <c r="AA115" s="7"/>
    </row>
    <row r="116" ht="12.75">
      <c r="AA116" s="7"/>
    </row>
    <row r="117" ht="12.75">
      <c r="AA117" s="7"/>
    </row>
    <row r="118" ht="12.75">
      <c r="AA118" s="7"/>
    </row>
    <row r="119" ht="12.75">
      <c r="AA119" s="7"/>
    </row>
    <row r="120" ht="12.75">
      <c r="AA120" s="7"/>
    </row>
    <row r="121" ht="12.75">
      <c r="AA121" s="7"/>
    </row>
    <row r="122" ht="12.75">
      <c r="AA122" s="7"/>
    </row>
    <row r="123" ht="12.75">
      <c r="AA123" s="7"/>
    </row>
    <row r="124" ht="12.75">
      <c r="AA124" s="7"/>
    </row>
    <row r="125" ht="12.75">
      <c r="AA125" s="7"/>
    </row>
    <row r="126" ht="12.75">
      <c r="AA126" s="7"/>
    </row>
    <row r="127" ht="12.75">
      <c r="AA127" s="7"/>
    </row>
    <row r="128" ht="12.75">
      <c r="AA128" s="7"/>
    </row>
    <row r="129" ht="12.75">
      <c r="AA129" s="7"/>
    </row>
    <row r="130" ht="12.75">
      <c r="AA130" s="7"/>
    </row>
    <row r="131" ht="12.75">
      <c r="AA131" s="7"/>
    </row>
    <row r="132" ht="12.75">
      <c r="AA132" s="7"/>
    </row>
    <row r="133" ht="12.75">
      <c r="AA133" s="7"/>
    </row>
    <row r="134" ht="12.75">
      <c r="AA134" s="7"/>
    </row>
    <row r="135" ht="12.75">
      <c r="AA135" s="7"/>
    </row>
    <row r="136" ht="12.75">
      <c r="AA136" s="7"/>
    </row>
    <row r="137" ht="12.75">
      <c r="AA137" s="7"/>
    </row>
    <row r="138" ht="12.75">
      <c r="AA138" s="7"/>
    </row>
    <row r="139" ht="12.75">
      <c r="AA139" s="7"/>
    </row>
    <row r="140" ht="12.75">
      <c r="AA140" s="7"/>
    </row>
    <row r="141" ht="12.75">
      <c r="AA141" s="7"/>
    </row>
    <row r="142" ht="12.75">
      <c r="AA142" s="7"/>
    </row>
    <row r="143" ht="12.75">
      <c r="AA143" s="7"/>
    </row>
    <row r="144" ht="12.75">
      <c r="AA144" s="7"/>
    </row>
    <row r="145" ht="12.75">
      <c r="AA145" s="7"/>
    </row>
    <row r="146" ht="12.75">
      <c r="AA146" s="7"/>
    </row>
    <row r="147" ht="12.75">
      <c r="AA147" s="7"/>
    </row>
    <row r="148" ht="12.75">
      <c r="AA148" s="7"/>
    </row>
    <row r="149" ht="12.75">
      <c r="AA149" s="7"/>
    </row>
    <row r="150" ht="12.75">
      <c r="AA150" s="7"/>
    </row>
    <row r="151" ht="12.75">
      <c r="AA151" s="7"/>
    </row>
    <row r="152" ht="12.75">
      <c r="AA152" s="7"/>
    </row>
    <row r="153" ht="12.75">
      <c r="AA153" s="7"/>
    </row>
    <row r="154" ht="12.75">
      <c r="AA154" s="7"/>
    </row>
    <row r="155" ht="12.75">
      <c r="AA155" s="7"/>
    </row>
    <row r="156" ht="12.75">
      <c r="AA156" s="7"/>
    </row>
    <row r="157" ht="12.75">
      <c r="AA157" s="7"/>
    </row>
    <row r="158" ht="12.75">
      <c r="AA158" s="7"/>
    </row>
    <row r="159" ht="12.75">
      <c r="AA159" s="7"/>
    </row>
    <row r="160" ht="12.75">
      <c r="AA160" s="7"/>
    </row>
    <row r="161" ht="12.75">
      <c r="AA161" s="7"/>
    </row>
    <row r="162" ht="12.75">
      <c r="AA162" s="7"/>
    </row>
    <row r="163" ht="12.75">
      <c r="AA163" s="7"/>
    </row>
    <row r="164" ht="12.75">
      <c r="AA164" s="7"/>
    </row>
    <row r="165" ht="12.75">
      <c r="AA165" s="7"/>
    </row>
    <row r="166" ht="12.75">
      <c r="AA166" s="7"/>
    </row>
    <row r="167" ht="12.75">
      <c r="AA167" s="7"/>
    </row>
  </sheetData>
  <sheetProtection selectLockedCells="1" selectUnlockedCells="1"/>
  <printOptions horizontalCentered="1"/>
  <pageMargins left="0.19027777777777777" right="0.2" top="0.1701388888888889" bottom="0.1701388888888889" header="0.5118055555555555" footer="0.5118055555555555"/>
  <pageSetup fitToHeight="1" fitToWidth="1" horizontalDpi="300" verticalDpi="3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A1:IV16384"/>
    </sheetView>
  </sheetViews>
  <sheetFormatPr defaultColWidth="9.140625" defaultRowHeight="12.75"/>
  <cols>
    <col min="1" max="1" width="8.57421875" style="5" customWidth="1"/>
    <col min="2" max="11" width="8.57421875" style="55" customWidth="1"/>
    <col min="12" max="16384" width="10.00390625" style="55" customWidth="1"/>
  </cols>
  <sheetData/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cols>
    <col min="1" max="1" width="8.57421875" style="5" customWidth="1"/>
    <col min="2" max="11" width="8.57421875" style="55" customWidth="1"/>
    <col min="12" max="16384" width="10.00390625" style="55" customWidth="1"/>
  </cols>
  <sheetData/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</cp:lastModifiedBy>
  <cp:lastPrinted>2024-05-16T13:03:57Z</cp:lastPrinted>
  <dcterms:modified xsi:type="dcterms:W3CDTF">2024-05-16T19:49:44Z</dcterms:modified>
  <cp:category/>
  <cp:version/>
  <cp:contentType/>
  <cp:contentStatus/>
</cp:coreProperties>
</file>